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https://harlessandassociatesllc526-my.sharepoint.com/personal/technadoc_harlessandassociatesllc526_onmicrosoft_com/Documents/Harless &amp; Associates, LLC/Projects/MITC Project/Management Docs/Policies and Procedures/"/>
    </mc:Choice>
  </mc:AlternateContent>
  <xr:revisionPtr revIDLastSave="5" documentId="13_ncr:1_{2134ACA5-9081-4C20-8608-B066525F2892}" xr6:coauthVersionLast="47" xr6:coauthVersionMax="47" xr10:uidLastSave="{E3BCA129-7AE4-4D68-AF4E-42FE0B431332}"/>
  <bookViews>
    <workbookView xWindow="-120" yWindow="-120" windowWidth="29040" windowHeight="15840" tabRatio="933" xr2:uid="{00000000-000D-0000-FFFF-FFFF00000000}"/>
  </bookViews>
  <sheets>
    <sheet name="EGLE Activities Example" sheetId="51" r:id="rId1"/>
    <sheet name="MSF Activities Example " sheetId="43" r:id="rId2"/>
  </sheets>
  <externalReferences>
    <externalReference r:id="rId3"/>
  </externalReferences>
  <definedNames>
    <definedName name="Actual_Allowed_Interest">#REF!</definedName>
    <definedName name="Beg_Bal">#REF!</definedName>
    <definedName name="Cum_Int">#REF!</definedName>
    <definedName name="Data">#REF!</definedName>
    <definedName name="End_Bal">#REF!</definedName>
    <definedName name="Extra_Pay">#REF!</definedName>
    <definedName name="frequency" localSheetId="0">{"Annually";"Semi-Annually";"Quarterly";"Bi-Monthly";"Monthly";"Semi-Monthly";"Bi-Weekly";"Weekly"}</definedName>
    <definedName name="frequency" localSheetId="1">{"Annually";"Semi-Annually";"Quarterly";"Bi-Monthly";"Monthly";"Semi-Monthly";"Bi-Weekly";"Weekly"}</definedName>
    <definedName name="frequency">{"Annually";"Semi-Annually";"Quarterly";"Bi-Monthly";"Monthly";"Semi-Monthly";"Bi-Weekly";"Weekly"}</definedName>
    <definedName name="Full_Print">#REF!</definedName>
    <definedName name="Header_Row">ROW(#REF!)</definedName>
    <definedName name="Int">#REF!</definedName>
    <definedName name="INTEREST" localSheetId="0">#REF!</definedName>
    <definedName name="INTEREST" localSheetId="1">#REF!</definedName>
    <definedName name="INTEREST">#REF!</definedName>
    <definedName name="Interest_Rate">#REF!</definedName>
    <definedName name="Last_Row">IF(Values_Entered,Header_Row+Number_of_Payments,Header_Row)</definedName>
    <definedName name="Loan_Amount">#REF!</definedName>
    <definedName name="Loan_Start">#REF!</definedName>
    <definedName name="Loan_Years">#REF!</definedName>
    <definedName name="MIW" localSheetId="0">#REF!</definedName>
    <definedName name="MIW" localSheetId="1">#REF!</definedName>
    <definedName name="MIW">#REF!</definedName>
    <definedName name="months_per_period" localSheetId="0">INDEX({12,6,3,2,1,0.5,0.5,0.25},MATCH([1]Schedule!$D$9,'EGLE Activities Example'!frequency,0))</definedName>
    <definedName name="months_per_period">INDEX({12,6,3,2,1,0.5,0.5,0.25},MATCH([1]Schedule!$D$9,frequency,0))</definedName>
    <definedName name="nper" localSheetId="0">[0]!term*'EGLE Activities Example'!periods_per_year</definedName>
    <definedName name="nper" localSheetId="1">term*[0]!periods_per_year</definedName>
    <definedName name="nper">term*periods_per_year</definedName>
    <definedName name="Num_Pmt_Per_Year">#REF!</definedName>
    <definedName name="Number_of_Payments">MATCH(0.01,End_Bal,-1)+1</definedName>
    <definedName name="Pay_Date">#REF!</definedName>
    <definedName name="Pay_Num">#REF!</definedName>
    <definedName name="Payment_Date">DATE(YEAR(Loan_Start),MONTH(Loan_Start)+Payment_Number,DAY(Loan_Start))</definedName>
    <definedName name="PERIODS" localSheetId="0">#REF!</definedName>
    <definedName name="PERIODS" localSheetId="1">#REF!</definedName>
    <definedName name="PERIODS">#REF!</definedName>
    <definedName name="periods_per_year" localSheetId="0">INDEX({1,2,4,6,12,24,26,52},MATCH([1]Schedule!$D$9,'EGLE Activities Example'!frequency,0))</definedName>
    <definedName name="periods_per_year">INDEX({1,2,4,6,12,24,26,52},MATCH([1]Schedule!$D$9,frequency,0))</definedName>
    <definedName name="Princ">#REF!</definedName>
    <definedName name="PRINCIPAL" localSheetId="0">#REF!</definedName>
    <definedName name="PRINCIPAL" localSheetId="1">#REF!</definedName>
    <definedName name="PRINCIPAL">#REF!</definedName>
    <definedName name="_xlnm.Print_Area" localSheetId="0">'EGLE Activities Example'!$A$1:$G$53</definedName>
    <definedName name="_xlnm.Print_Area" localSheetId="1">'MSF Activities Example '!$A$1:$G$57</definedName>
    <definedName name="Print_Area_Reset">OFFSET(Full_Print,0,0,Last_Row)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TART" localSheetId="0">#REF!</definedName>
    <definedName name="START" localSheetId="1">#REF!</definedName>
    <definedName name="START">#REF!</definedName>
    <definedName name="term">[1]Schedule!$D$7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1" i="51" l="1"/>
  <c r="F6" i="51" l="1"/>
  <c r="G6" i="51" s="1"/>
  <c r="F49" i="51"/>
  <c r="F48" i="51"/>
  <c r="G48" i="51" s="1"/>
  <c r="F47" i="51"/>
  <c r="G47" i="51" s="1"/>
  <c r="F42" i="51"/>
  <c r="F40" i="51"/>
  <c r="G40" i="51" s="1"/>
  <c r="F36" i="51"/>
  <c r="F35" i="51"/>
  <c r="F34" i="51"/>
  <c r="G34" i="51" s="1"/>
  <c r="F33" i="51"/>
  <c r="F32" i="51"/>
  <c r="F31" i="51"/>
  <c r="F30" i="51"/>
  <c r="F29" i="51"/>
  <c r="F28" i="51"/>
  <c r="F27" i="51"/>
  <c r="F26" i="51"/>
  <c r="F25" i="51"/>
  <c r="F24" i="51"/>
  <c r="F23" i="51"/>
  <c r="F22" i="51"/>
  <c r="F21" i="51"/>
  <c r="F20" i="51"/>
  <c r="F19" i="51"/>
  <c r="F18" i="51"/>
  <c r="F17" i="51"/>
  <c r="G17" i="51" s="1"/>
  <c r="F15" i="51"/>
  <c r="F14" i="51"/>
  <c r="F13" i="51"/>
  <c r="F12" i="51"/>
  <c r="F11" i="51"/>
  <c r="F10" i="51"/>
  <c r="F8" i="51"/>
  <c r="F7" i="51"/>
  <c r="G7" i="51" s="1"/>
  <c r="F5" i="51"/>
  <c r="G5" i="51" s="1"/>
  <c r="G10" i="51" l="1"/>
  <c r="G12" i="51"/>
  <c r="G29" i="51"/>
  <c r="G35" i="51"/>
  <c r="G49" i="51"/>
  <c r="G18" i="51"/>
  <c r="G31" i="51"/>
  <c r="G26" i="51"/>
  <c r="G24" i="51"/>
  <c r="G8" i="51"/>
  <c r="G15" i="51" l="1"/>
  <c r="F37" i="51"/>
  <c r="F39" i="51"/>
  <c r="F38" i="51" l="1"/>
  <c r="G37" i="51" s="1"/>
  <c r="G42" i="51" l="1"/>
  <c r="F44" i="51" l="1"/>
  <c r="G44" i="51" s="1"/>
  <c r="G45" i="51" l="1"/>
  <c r="G50" i="51" s="1"/>
  <c r="F32" i="43" l="1"/>
  <c r="G32" i="43" s="1"/>
  <c r="F13" i="43" l="1"/>
  <c r="G13" i="43" s="1"/>
  <c r="F14" i="43"/>
  <c r="G14" i="43" s="1"/>
  <c r="F15" i="43"/>
  <c r="G15" i="43" s="1"/>
  <c r="F16" i="43"/>
  <c r="G16" i="43" s="1"/>
  <c r="F17" i="43"/>
  <c r="G17" i="43" s="1"/>
  <c r="F18" i="43"/>
  <c r="G18" i="43" s="1"/>
  <c r="F19" i="43"/>
  <c r="G19" i="43" s="1"/>
  <c r="G20" i="43"/>
  <c r="F8" i="43" l="1"/>
  <c r="G8" i="43" s="1"/>
  <c r="F41" i="43" l="1"/>
  <c r="G41" i="43" s="1"/>
  <c r="F27" i="43"/>
  <c r="F9" i="43"/>
  <c r="G9" i="43" s="1"/>
  <c r="F5" i="43"/>
  <c r="G5" i="43" s="1"/>
  <c r="G6" i="43" s="1"/>
  <c r="F6" i="43"/>
  <c r="G10" i="43" l="1"/>
  <c r="F31" i="43"/>
  <c r="F40" i="43" l="1"/>
  <c r="F39" i="43"/>
  <c r="F36" i="43"/>
  <c r="F37" i="43"/>
  <c r="F38" i="43"/>
  <c r="F28" i="43"/>
  <c r="F29" i="43"/>
  <c r="F30" i="43"/>
  <c r="F33" i="43"/>
  <c r="F34" i="43"/>
  <c r="F35" i="43"/>
  <c r="A10" i="43"/>
  <c r="F12" i="43"/>
  <c r="G12" i="43" s="1"/>
  <c r="E21" i="43" l="1"/>
  <c r="E22" i="43" s="1"/>
  <c r="E23" i="43" s="1"/>
  <c r="G28" i="43"/>
  <c r="G36" i="43"/>
  <c r="G33" i="43"/>
  <c r="G39" i="43"/>
  <c r="G35" i="43"/>
  <c r="A52" i="43" l="1"/>
  <c r="F51" i="43"/>
  <c r="G51" i="43" s="1"/>
  <c r="F50" i="43"/>
  <c r="G50" i="43" s="1"/>
  <c r="F26" i="43"/>
  <c r="A24" i="43"/>
  <c r="G26" i="43" l="1"/>
  <c r="F23" i="43"/>
  <c r="F22" i="43"/>
  <c r="G52" i="43"/>
  <c r="E42" i="43" l="1"/>
  <c r="F42" i="43" s="1"/>
  <c r="F21" i="43"/>
  <c r="G21" i="43" s="1"/>
  <c r="G22" i="43"/>
  <c r="G23" i="43"/>
  <c r="E44" i="43" l="1"/>
  <c r="F44" i="43" s="1"/>
  <c r="G42" i="43" s="1"/>
  <c r="E43" i="43"/>
  <c r="F43" i="43" s="1"/>
  <c r="G45" i="43" l="1"/>
  <c r="G24" i="43"/>
  <c r="F47" i="43" l="1"/>
  <c r="G47" i="43" s="1"/>
  <c r="G48" i="43" l="1"/>
  <c r="G54" i="43" s="1"/>
  <c r="F53" i="43" l="1"/>
  <c r="G53" i="4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Mark Andonian</author>
  </authors>
  <commentList>
    <comment ref="B1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Mark Andonian:</t>
        </r>
        <r>
          <rPr>
            <sz val="9"/>
            <color indexed="81"/>
            <rFont val="Tahoma"/>
            <family val="2"/>
          </rPr>
          <t xml:space="preserve">
What is baseline for "traditional"?</t>
        </r>
      </text>
    </comment>
    <comment ref="B19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Mark Andonian:</t>
        </r>
        <r>
          <rPr>
            <sz val="9"/>
            <color indexed="81"/>
            <rFont val="Tahoma"/>
            <family val="2"/>
          </rPr>
          <t xml:space="preserve">
How much can we include in this?  Assume:
- Foundations adjacent to Parking Lot
- Pavement
- Sidewalk
- Exterior Wall Finishes?
- Underside of Soffit
- ENTIRE (?) Delta Cost of Podium</t>
        </r>
      </text>
    </comment>
  </commentList>
</comments>
</file>

<file path=xl/sharedStrings.xml><?xml version="1.0" encoding="utf-8"?>
<sst xmlns="http://schemas.openxmlformats.org/spreadsheetml/2006/main" count="230" uniqueCount="146">
  <si>
    <t>UNIT COST</t>
  </si>
  <si>
    <t>QUANTITY</t>
  </si>
  <si>
    <t>TASK/ACTIVITY</t>
  </si>
  <si>
    <t>COST ITEM</t>
  </si>
  <si>
    <t>UNITS</t>
  </si>
  <si>
    <t>BEA Activities</t>
  </si>
  <si>
    <t>ea.</t>
  </si>
  <si>
    <t>day</t>
  </si>
  <si>
    <t>gal</t>
  </si>
  <si>
    <t>Site Preparation Activities</t>
  </si>
  <si>
    <t>Staking for site grading, excavation, SESC controls, and geotechnical engineering applications</t>
  </si>
  <si>
    <t>Engineering and on-site surveying</t>
  </si>
  <si>
    <t>Coordination and management</t>
  </si>
  <si>
    <t>TOTAL ELIGIBLE NON-ENVIRONMENTAL (MSF) COSTS:</t>
  </si>
  <si>
    <t>Urban Stormwater Management</t>
  </si>
  <si>
    <t>Costs in excess of greenfield costs for traditional stormwater management</t>
  </si>
  <si>
    <t>Disposal characterization sampling (DWSD permit analytes)</t>
  </si>
  <si>
    <t>Discharge water accumulation into municipal sanitary sewer system (by permit)</t>
  </si>
  <si>
    <t>Sidewalks</t>
  </si>
  <si>
    <t>Water Mains</t>
  </si>
  <si>
    <t>Temporary facility</t>
  </si>
  <si>
    <t>Security, fencing, lighting</t>
  </si>
  <si>
    <t>Temporary traffic control</t>
  </si>
  <si>
    <t>Roadways (Approaches)</t>
  </si>
  <si>
    <t>Relocated Combined Sewer</t>
  </si>
  <si>
    <t>ls.</t>
  </si>
  <si>
    <t>DEPARTMENT SPECIFIC ELIGIBLE (EGLE) ACTIVITIES</t>
  </si>
  <si>
    <t>Due Care Investigations</t>
  </si>
  <si>
    <t>Site Control for Response Actions</t>
  </si>
  <si>
    <t>Management and Disposal of Contaminated Soil (generated from construction)</t>
  </si>
  <si>
    <t>Management of Contaminated Dewatering Effluent</t>
  </si>
  <si>
    <t>Disposal characterization</t>
  </si>
  <si>
    <t>Trackout, Runoff, and Dust Control</t>
  </si>
  <si>
    <t xml:space="preserve">Enhanced storm water runoff control </t>
  </si>
  <si>
    <t>Dust suppression</t>
  </si>
  <si>
    <t>Prevent Exacerbation and Human Exposure - Utilities</t>
  </si>
  <si>
    <t>Engineering design, Surveying, and Staking</t>
  </si>
  <si>
    <t>Design, engineering, and surveying services</t>
  </si>
  <si>
    <t>Site Construction Management</t>
  </si>
  <si>
    <t>Planning, coordination, administrative, and management</t>
  </si>
  <si>
    <t>Construction General Conditions</t>
  </si>
  <si>
    <t>Contractor's mobilization, demobilization, site security, site office, site access,  etc.</t>
  </si>
  <si>
    <t>Project Field Monitoring and Management - Environmental</t>
  </si>
  <si>
    <t>Brownfield Plan and Work Plan</t>
  </si>
  <si>
    <t>Percentage</t>
  </si>
  <si>
    <t>TOTAL ELIGIBLE DEPARTMENT SPECIFIC (EGLE) COSTS:</t>
  </si>
  <si>
    <t>Notes:</t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</si>
  <si>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Costs  not included in contingency calculation</t>
    </r>
  </si>
  <si>
    <t>MSF ELIGIBLE (NON-ENVIRONMENTAL) ACTIVITIES</t>
  </si>
  <si>
    <t>Demolition Activities</t>
  </si>
  <si>
    <t>Site Demolition</t>
  </si>
  <si>
    <t>General Conditions</t>
  </si>
  <si>
    <t>Contractor's mobilization, demobilization, site security, site office, etc.</t>
  </si>
  <si>
    <t>Contractor's mobilization, demobilization, site security, site access, site office, etc.</t>
  </si>
  <si>
    <t>Interest</t>
  </si>
  <si>
    <t>Asbestos &amp; Lead-Based Paint</t>
  </si>
  <si>
    <t>Survey and Abatement</t>
  </si>
  <si>
    <t>Asbestos/hazardous materials survey &amp; abatement</t>
  </si>
  <si>
    <t>Infrastructure Improvements</t>
  </si>
  <si>
    <t>Landscaping</t>
  </si>
  <si>
    <t>Install landscaping in public ROW</t>
  </si>
  <si>
    <t>Install sidewalks in public ROW</t>
  </si>
  <si>
    <t>Construct approaches in public ROW</t>
  </si>
  <si>
    <t>Utility Relocation</t>
  </si>
  <si>
    <t>Project coordination and management</t>
  </si>
  <si>
    <t>lf.</t>
  </si>
  <si>
    <t>Dewatering during Removal of Unstable Fill</t>
  </si>
  <si>
    <t>Environmental Due Diligence</t>
  </si>
  <si>
    <t>Infrastructure improvements</t>
  </si>
  <si>
    <t>Utility Relocation-Onsite</t>
  </si>
  <si>
    <t>Temporary Sheeting &amp; Shoring (edge of property)</t>
  </si>
  <si>
    <t>Parking Structure</t>
  </si>
  <si>
    <t>Integrated parking cost</t>
  </si>
  <si>
    <t>General Site Preparation</t>
  </si>
  <si>
    <t>Design, engineering, and surveying services; temporary costs</t>
  </si>
  <si>
    <t>ton</t>
  </si>
  <si>
    <r>
      <rPr>
        <vertAlign val="superscript"/>
        <sz val="14"/>
        <rFont val="Arial"/>
        <family val="2"/>
      </rPr>
      <t>1</t>
    </r>
    <r>
      <rPr>
        <sz val="14"/>
        <rFont val="Arial"/>
        <family val="2"/>
      </rPr>
      <t xml:space="preserve"> Costs not included in contingency calculation</t>
    </r>
  </si>
  <si>
    <t>Clearing and grubbing trees, shrubs, vegetation</t>
  </si>
  <si>
    <t>Address abandoned utilities</t>
  </si>
  <si>
    <t>Excavation and transport of unstable material</t>
  </si>
  <si>
    <t>cyd</t>
  </si>
  <si>
    <t>Imported engineered fill</t>
  </si>
  <si>
    <t>Imported engineered fill to partially balance the export of unstable material for construction and establish construction grades (class II sand, 21AA, etc.).</t>
  </si>
  <si>
    <t>Access roads and facilities</t>
  </si>
  <si>
    <t>Construction administration, oversight and brownfield management</t>
  </si>
  <si>
    <t xml:space="preserve">Remove, grout, and/or cap/bulkhead abandoned utilities; remove hydrants; remove light poles </t>
  </si>
  <si>
    <t>Bioswale, trees, piping, structures, Detention Ponds, Site Landscaping</t>
  </si>
  <si>
    <t>Temporary construction items</t>
  </si>
  <si>
    <t>Demolition of remnant foundations and limited remaining structures</t>
  </si>
  <si>
    <t>Public improvements - landscaping in public right-of-way; includes curbs, gutters, pavements, approaches, and landscaping.</t>
  </si>
  <si>
    <t>acre</t>
  </si>
  <si>
    <t>Final rough grading and land balancing</t>
  </si>
  <si>
    <t>Temporary Construction Items</t>
  </si>
  <si>
    <t>Contingency</t>
  </si>
  <si>
    <t>Eligible Activities Subtotal</t>
  </si>
  <si>
    <t>lump sum</t>
  </si>
  <si>
    <t>Excavation and transport of filled basements, below grade structures, buried construction/demolition debris, remnant foundations, and/or abandoned pavements and utilities, as needed to support construction. Disposal is included in department specific activities.</t>
  </si>
  <si>
    <t>Frac storage tank for temporary on-site storage prior to discharge</t>
  </si>
  <si>
    <t>Site Preparation Activities Subtotal</t>
  </si>
  <si>
    <t>Architectural/Engineering Design</t>
  </si>
  <si>
    <t>Infrastructure design services</t>
  </si>
  <si>
    <t>Architectural and Engineering Design</t>
  </si>
  <si>
    <t>Due Care Activities - Planning, Coordination, Investigations, and Documentation</t>
  </si>
  <si>
    <t>Repair perimeter fence for security and third-party protection; install warning signs</t>
  </si>
  <si>
    <t>Remediation of Direct Contact Issues in Public Space</t>
  </si>
  <si>
    <t>Disposal sampling and characterization</t>
  </si>
  <si>
    <t>Remediation field observation and consulting</t>
  </si>
  <si>
    <t>Transport and dispose contaminated soil at a licensed Type II landfill.</t>
  </si>
  <si>
    <t>Place and compact imported backfill</t>
  </si>
  <si>
    <t>Remediation verification sampling and analysis (100 samples)</t>
  </si>
  <si>
    <t>Rental of 2 on-site frac storage tanks</t>
  </si>
  <si>
    <t>Dispose nonhaz water at a licensed disposal facility</t>
  </si>
  <si>
    <t>s.f.</t>
  </si>
  <si>
    <t>Install demarcation layer</t>
  </si>
  <si>
    <t>Install 1' clean soil cover</t>
  </si>
  <si>
    <t>Prevent Exacerbation of Contaminated Groundwater - Utilities</t>
  </si>
  <si>
    <t>Install bentonite slurry plug in utility trenches, near property boundary.  Assumes 12 utility trench locations for utilities, such as water, sanitary, storm, etc.</t>
  </si>
  <si>
    <t>Design of utility seals</t>
  </si>
  <si>
    <t>ea</t>
  </si>
  <si>
    <t>Install contaminant compatible seals on all water and SW pipes</t>
  </si>
  <si>
    <t>Perform daily on-site monitoring of due care activities during construction</t>
  </si>
  <si>
    <t xml:space="preserve">Contingency  </t>
  </si>
  <si>
    <t>Phase II ESA</t>
  </si>
  <si>
    <r>
      <t>Phase I ESA</t>
    </r>
    <r>
      <rPr>
        <vertAlign val="superscript"/>
        <sz val="14"/>
        <rFont val="Arial"/>
        <family val="2"/>
      </rPr>
      <t>1</t>
    </r>
  </si>
  <si>
    <r>
      <t>BEA report</t>
    </r>
    <r>
      <rPr>
        <vertAlign val="superscript"/>
        <sz val="14"/>
        <rFont val="Arial"/>
        <family val="2"/>
      </rPr>
      <t>1</t>
    </r>
  </si>
  <si>
    <t>Delineation for direct contact mitigation</t>
  </si>
  <si>
    <t>Vapor intrusion assessment</t>
  </si>
  <si>
    <t>Excavate soil contaminated &gt;DC criteria</t>
  </si>
  <si>
    <t>Human Direct Contact Mitigation</t>
  </si>
  <si>
    <t>Due Care Plans</t>
  </si>
  <si>
    <t>BEA and Due Care Activities Subtotal</t>
  </si>
  <si>
    <t>Temporary erosion control</t>
  </si>
  <si>
    <t>Due Care Activities - Response Actions</t>
  </si>
  <si>
    <r>
      <t>Plan for Due Care Compliance</t>
    </r>
    <r>
      <rPr>
        <vertAlign val="superscript"/>
        <sz val="14"/>
        <rFont val="Arial"/>
        <family val="2"/>
      </rPr>
      <t>1</t>
    </r>
  </si>
  <si>
    <r>
      <t>Site Specific Health and Safety Plan</t>
    </r>
    <r>
      <rPr>
        <vertAlign val="superscript"/>
        <sz val="14"/>
        <rFont val="Arial"/>
        <family val="2"/>
      </rPr>
      <t>1</t>
    </r>
  </si>
  <si>
    <r>
      <t>Documentation of Due Care Compliance</t>
    </r>
    <r>
      <rPr>
        <vertAlign val="superscript"/>
        <sz val="14"/>
        <rFont val="Arial"/>
        <family val="2"/>
      </rPr>
      <t>1</t>
    </r>
  </si>
  <si>
    <t>Costs eligible for contingency</t>
  </si>
  <si>
    <t>Brownfield Plan and Act 381 Work Plans</t>
  </si>
  <si>
    <t>ACTIVITY
COST</t>
  </si>
  <si>
    <t>TASK
TOTAL COST</t>
  </si>
  <si>
    <t>Implementation of Brownfield Plan and Act 381 Work Plan</t>
  </si>
  <si>
    <t>Preparation of Brownfield Plan and Act 381 Work Plan</t>
  </si>
  <si>
    <r>
      <t>Preparartion of Plans</t>
    </r>
    <r>
      <rPr>
        <vertAlign val="superscript"/>
        <sz val="14"/>
        <rFont val="Arial"/>
        <family val="2"/>
      </rPr>
      <t>1</t>
    </r>
  </si>
  <si>
    <r>
      <t>Implementation of Plans</t>
    </r>
    <r>
      <rPr>
        <vertAlign val="superscript"/>
        <sz val="14"/>
        <rFont val="Arial"/>
        <family val="2"/>
      </rPr>
      <t>1</t>
    </r>
  </si>
  <si>
    <r>
      <t>Preparation of Plans</t>
    </r>
    <r>
      <rPr>
        <vertAlign val="superscript"/>
        <sz val="14"/>
        <rFont val="Arial"/>
        <family val="2"/>
      </rPr>
      <t>1</t>
    </r>
  </si>
  <si>
    <r>
      <t>Implementation Plans</t>
    </r>
    <r>
      <rPr>
        <vertAlign val="superscript"/>
        <sz val="14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</si>
</sst>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%"/>
    <numFmt numFmtId="167" formatCode="_(&quot;$&quot;* #,##0_);_(&quot;$&quot;* \(#,##0\);_(&quot;$&quot;* &quot;-&quot;??_);_(@_)"/>
    <numFmt numFmtId="168" formatCode="0.000%"/>
    <numFmt numFmtId="169" formatCode="_(&quot;$&quot;* #,##0.0_);_(&quot;$&quot;* \(#,##0.0\);_(&quot;$&quot;* &quot;-&quot;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0"/>
      <color indexed="12"/>
      <name val="Tahoma"/>
      <family val="2"/>
    </font>
    <font>
      <sz val="10"/>
      <color rgb="FFFF0000"/>
      <name val="Arial"/>
      <family val="2"/>
    </font>
    <font>
      <b/>
      <sz val="18"/>
      <color indexed="9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sz val="14"/>
      <name val="Arial"/>
      <family val="2"/>
    </font>
    <font>
      <vertAlign val="superscript"/>
      <sz val="14"/>
      <name val="Arial"/>
      <family val="2"/>
    </font>
    <font>
      <sz val="14"/>
      <color theme="1"/>
      <name val="Arial"/>
      <family val="2"/>
    </font>
    <font>
      <b/>
      <sz val="15"/>
      <color indexed="9"/>
      <name val="Arial"/>
      <family val="2"/>
    </font>
    <font>
      <u/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indexed="9"/>
      <name val="Arial"/>
      <family val="2"/>
    </font>
    <font>
      <u/>
      <sz val="14"/>
      <name val="Arial"/>
      <family val="2"/>
    </font>
    <font>
      <sz val="14"/>
      <color theme="0"/>
      <name val="Arial"/>
      <family val="2"/>
    </font>
    <font>
      <sz val="14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C3C3B"/>
        <bgColor indexed="64"/>
      </patternFill>
    </fill>
    <fill>
      <patternFill patternType="solid">
        <fgColor rgb="FF0076C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</borders>
  <cellStyleXfs count="20">
    <xf numFmtId="0" fontId="0" fillId="0" borderId="0"/>
    <xf numFmtId="0" fontId="1" fillId="0" borderId="0"/>
    <xf numFmtId="0" fontId="2" fillId="0" borderId="0"/>
    <xf numFmtId="0" fontId="3" fillId="0" borderId="3">
      <alignment vertical="center" wrapText="1"/>
    </xf>
    <xf numFmtId="44" fontId="2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3">
      <alignment vertical="center" wrapText="1"/>
    </xf>
    <xf numFmtId="9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/>
    <xf numFmtId="43" fontId="2" fillId="0" borderId="0" applyFont="0" applyFill="0" applyBorder="0" applyAlignment="0" applyProtection="0"/>
  </cellStyleXfs>
  <cellXfs count="283">
    <xf numFmtId="0" fontId="0" fillId="0" borderId="0" xfId="0"/>
    <xf numFmtId="0" fontId="2" fillId="0" borderId="0" xfId="2"/>
    <xf numFmtId="0" fontId="2" fillId="0" borderId="0" xfId="2" applyAlignment="1">
      <alignment horizontal="center" vertical="center"/>
    </xf>
    <xf numFmtId="0" fontId="2" fillId="0" borderId="0" xfId="2" applyAlignment="1">
      <alignment vertical="center" wrapText="1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166" fontId="8" fillId="0" borderId="0" xfId="2" applyNumberFormat="1" applyFont="1" applyAlignment="1">
      <alignment horizontal="center" vertical="center"/>
    </xf>
    <xf numFmtId="0" fontId="10" fillId="0" borderId="0" xfId="2" applyFont="1"/>
    <xf numFmtId="0" fontId="8" fillId="0" borderId="0" xfId="2" applyFont="1" applyAlignment="1">
      <alignment horizontal="left"/>
    </xf>
    <xf numFmtId="166" fontId="8" fillId="0" borderId="0" xfId="16" applyNumberFormat="1" applyFont="1" applyAlignment="1">
      <alignment horizontal="center"/>
    </xf>
    <xf numFmtId="167" fontId="10" fillId="0" borderId="0" xfId="2" applyNumberFormat="1" applyFont="1"/>
    <xf numFmtId="0" fontId="10" fillId="0" borderId="3" xfId="2" applyFont="1" applyBorder="1" applyAlignment="1">
      <alignment horizontal="center" vertical="center"/>
    </xf>
    <xf numFmtId="164" fontId="10" fillId="0" borderId="3" xfId="2" applyNumberFormat="1" applyFont="1" applyBorder="1" applyAlignment="1">
      <alignment horizontal="center" vertical="center"/>
    </xf>
    <xf numFmtId="44" fontId="10" fillId="0" borderId="0" xfId="2" applyNumberFormat="1" applyFont="1"/>
    <xf numFmtId="166" fontId="10" fillId="0" borderId="3" xfId="17" applyNumberFormat="1" applyFont="1" applyFill="1" applyBorder="1" applyAlignment="1">
      <alignment horizontal="center" vertical="center"/>
    </xf>
    <xf numFmtId="167" fontId="2" fillId="0" borderId="0" xfId="2" applyNumberFormat="1"/>
    <xf numFmtId="164" fontId="2" fillId="0" borderId="0" xfId="2" applyNumberFormat="1" applyAlignment="1">
      <alignment horizontal="center" vertical="center"/>
    </xf>
    <xf numFmtId="167" fontId="2" fillId="0" borderId="0" xfId="2" applyNumberFormat="1" applyAlignment="1">
      <alignment horizontal="center" vertical="center"/>
    </xf>
    <xf numFmtId="3" fontId="10" fillId="0" borderId="3" xfId="2" applyNumberFormat="1" applyFont="1" applyBorder="1" applyAlignment="1">
      <alignment horizontal="center" vertical="center"/>
    </xf>
    <xf numFmtId="9" fontId="10" fillId="0" borderId="3" xfId="16" applyFont="1" applyFill="1" applyBorder="1" applyAlignment="1">
      <alignment horizontal="center" vertical="center"/>
    </xf>
    <xf numFmtId="0" fontId="10" fillId="0" borderId="3" xfId="16" applyNumberFormat="1" applyFont="1" applyFill="1" applyBorder="1" applyAlignment="1">
      <alignment horizontal="center" vertical="center"/>
    </xf>
    <xf numFmtId="166" fontId="10" fillId="0" borderId="0" xfId="2" applyNumberFormat="1" applyFont="1"/>
    <xf numFmtId="167" fontId="10" fillId="0" borderId="3" xfId="2" applyNumberFormat="1" applyFont="1" applyBorder="1" applyAlignment="1">
      <alignment horizontal="center" vertical="center"/>
    </xf>
    <xf numFmtId="167" fontId="8" fillId="0" borderId="3" xfId="17" applyNumberFormat="1" applyFont="1" applyFill="1" applyBorder="1" applyAlignment="1">
      <alignment horizontal="center" vertical="center"/>
    </xf>
    <xf numFmtId="10" fontId="10" fillId="0" borderId="0" xfId="2" applyNumberFormat="1" applyFont="1"/>
    <xf numFmtId="0" fontId="20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center" vertical="center"/>
    </xf>
    <xf numFmtId="164" fontId="10" fillId="0" borderId="0" xfId="2" applyNumberFormat="1" applyFont="1"/>
    <xf numFmtId="44" fontId="10" fillId="0" borderId="0" xfId="17" applyFont="1" applyFill="1" applyAlignment="1">
      <alignment vertical="center"/>
    </xf>
    <xf numFmtId="0" fontId="10" fillId="0" borderId="0" xfId="2" applyFont="1" applyAlignment="1">
      <alignment vertical="center" wrapText="1"/>
    </xf>
    <xf numFmtId="10" fontId="10" fillId="0" borderId="0" xfId="16" applyNumberFormat="1" applyFont="1" applyFill="1" applyAlignment="1">
      <alignment horizontal="center" vertical="center"/>
    </xf>
    <xf numFmtId="164" fontId="10" fillId="0" borderId="0" xfId="2" applyNumberFormat="1" applyFont="1" applyAlignment="1">
      <alignment horizontal="center" vertical="center"/>
    </xf>
    <xf numFmtId="166" fontId="10" fillId="0" borderId="0" xfId="16" applyNumberFormat="1" applyFont="1" applyFill="1" applyAlignment="1">
      <alignment horizontal="center" vertical="center"/>
    </xf>
    <xf numFmtId="165" fontId="10" fillId="0" borderId="0" xfId="2" applyNumberFormat="1" applyFont="1" applyAlignment="1">
      <alignment horizontal="center" vertical="center"/>
    </xf>
    <xf numFmtId="167" fontId="10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 wrapText="1"/>
    </xf>
    <xf numFmtId="168" fontId="10" fillId="0" borderId="0" xfId="16" applyNumberFormat="1" applyFont="1" applyFill="1" applyAlignment="1">
      <alignment horizontal="center" vertical="center"/>
    </xf>
    <xf numFmtId="167" fontId="10" fillId="0" borderId="0" xfId="17" applyNumberFormat="1" applyFont="1" applyAlignment="1">
      <alignment vertical="center" wrapText="1"/>
    </xf>
    <xf numFmtId="167" fontId="10" fillId="0" borderId="0" xfId="2" applyNumberFormat="1" applyFont="1" applyAlignment="1">
      <alignment vertical="center" wrapText="1"/>
    </xf>
    <xf numFmtId="167" fontId="8" fillId="0" borderId="0" xfId="2" applyNumberFormat="1" applyFont="1" applyAlignment="1">
      <alignment vertical="center" wrapText="1"/>
    </xf>
    <xf numFmtId="164" fontId="8" fillId="0" borderId="3" xfId="2" applyNumberFormat="1" applyFont="1" applyBorder="1" applyAlignment="1">
      <alignment horizontal="right" vertical="center"/>
    </xf>
    <xf numFmtId="164" fontId="10" fillId="8" borderId="3" xfId="2" applyNumberFormat="1" applyFont="1" applyFill="1" applyBorder="1" applyAlignment="1">
      <alignment horizontal="center" vertical="center"/>
    </xf>
    <xf numFmtId="3" fontId="10" fillId="8" borderId="3" xfId="2" applyNumberFormat="1" applyFont="1" applyFill="1" applyBorder="1" applyAlignment="1">
      <alignment horizontal="center" vertical="center"/>
    </xf>
    <xf numFmtId="167" fontId="8" fillId="8" borderId="3" xfId="17" applyNumberFormat="1" applyFont="1" applyFill="1" applyBorder="1" applyAlignment="1">
      <alignment horizontal="center" vertical="center"/>
    </xf>
    <xf numFmtId="167" fontId="10" fillId="8" borderId="3" xfId="17" applyNumberFormat="1" applyFont="1" applyFill="1" applyBorder="1" applyAlignment="1">
      <alignment horizontal="center" vertical="center"/>
    </xf>
    <xf numFmtId="44" fontId="10" fillId="0" borderId="3" xfId="17" applyFont="1" applyFill="1" applyBorder="1" applyAlignment="1">
      <alignment horizontal="center" vertical="center"/>
    </xf>
    <xf numFmtId="3" fontId="10" fillId="0" borderId="3" xfId="17" applyNumberFormat="1" applyFont="1" applyFill="1" applyBorder="1" applyAlignment="1">
      <alignment horizontal="center" vertical="center"/>
    </xf>
    <xf numFmtId="167" fontId="9" fillId="8" borderId="3" xfId="17" applyNumberFormat="1" applyFont="1" applyFill="1" applyBorder="1" applyAlignment="1">
      <alignment horizontal="center" vertical="center"/>
    </xf>
    <xf numFmtId="164" fontId="10" fillId="2" borderId="3" xfId="2" applyNumberFormat="1" applyFont="1" applyFill="1" applyBorder="1" applyAlignment="1">
      <alignment horizontal="center" vertical="center"/>
    </xf>
    <xf numFmtId="3" fontId="10" fillId="2" borderId="3" xfId="2" applyNumberFormat="1" applyFont="1" applyFill="1" applyBorder="1" applyAlignment="1">
      <alignment horizontal="center" vertical="center"/>
    </xf>
    <xf numFmtId="0" fontId="10" fillId="2" borderId="0" xfId="2" applyFont="1" applyFill="1"/>
    <xf numFmtId="0" fontId="10" fillId="2" borderId="3" xfId="2" applyFont="1" applyFill="1" applyBorder="1" applyAlignment="1">
      <alignment vertical="center"/>
    </xf>
    <xf numFmtId="44" fontId="10" fillId="2" borderId="3" xfId="17" applyFont="1" applyFill="1" applyBorder="1" applyAlignment="1">
      <alignment horizontal="center" vertical="center"/>
    </xf>
    <xf numFmtId="167" fontId="10" fillId="2" borderId="3" xfId="2" applyNumberFormat="1" applyFont="1" applyFill="1" applyBorder="1" applyAlignment="1">
      <alignment horizontal="center" vertical="center"/>
    </xf>
    <xf numFmtId="44" fontId="10" fillId="2" borderId="3" xfId="2" applyNumberFormat="1" applyFont="1" applyFill="1" applyBorder="1" applyAlignment="1">
      <alignment horizontal="center" vertical="center"/>
    </xf>
    <xf numFmtId="0" fontId="10" fillId="0" borderId="18" xfId="2" applyFont="1" applyBorder="1"/>
    <xf numFmtId="167" fontId="10" fillId="0" borderId="18" xfId="2" applyNumberFormat="1" applyFont="1" applyBorder="1"/>
    <xf numFmtId="167" fontId="10" fillId="0" borderId="3" xfId="17" applyNumberFormat="1" applyFont="1" applyFill="1" applyBorder="1" applyAlignment="1">
      <alignment horizontal="center" vertical="center"/>
    </xf>
    <xf numFmtId="0" fontId="10" fillId="0" borderId="3" xfId="2" applyFont="1" applyBorder="1" applyAlignment="1">
      <alignment vertical="center" wrapText="1"/>
    </xf>
    <xf numFmtId="0" fontId="10" fillId="0" borderId="3" xfId="2" applyFont="1" applyBorder="1" applyAlignment="1">
      <alignment horizontal="left" vertical="center" wrapText="1"/>
    </xf>
    <xf numFmtId="0" fontId="10" fillId="2" borderId="3" xfId="2" applyFont="1" applyFill="1" applyBorder="1" applyAlignment="1">
      <alignment vertical="center" wrapText="1"/>
    </xf>
    <xf numFmtId="167" fontId="10" fillId="2" borderId="3" xfId="17" applyNumberFormat="1" applyFont="1" applyFill="1" applyBorder="1" applyAlignment="1">
      <alignment horizontal="center" vertical="center"/>
    </xf>
    <xf numFmtId="0" fontId="8" fillId="0" borderId="3" xfId="2" applyFont="1" applyBorder="1" applyAlignment="1">
      <alignment horizontal="right" vertical="center" wrapText="1"/>
    </xf>
    <xf numFmtId="0" fontId="10" fillId="8" borderId="3" xfId="2" applyFont="1" applyFill="1" applyBorder="1" applyAlignment="1">
      <alignment vertical="center" wrapText="1"/>
    </xf>
    <xf numFmtId="0" fontId="9" fillId="6" borderId="25" xfId="2" applyFont="1" applyFill="1" applyBorder="1" applyAlignment="1">
      <alignment vertical="center" wrapText="1"/>
    </xf>
    <xf numFmtId="0" fontId="8" fillId="6" borderId="16" xfId="2" applyFont="1" applyFill="1" applyBorder="1" applyAlignment="1">
      <alignment vertical="center" wrapText="1"/>
    </xf>
    <xf numFmtId="0" fontId="8" fillId="6" borderId="16" xfId="2" applyFont="1" applyFill="1" applyBorder="1" applyAlignment="1">
      <alignment horizontal="right" vertical="center"/>
    </xf>
    <xf numFmtId="167" fontId="8" fillId="6" borderId="16" xfId="17" applyNumberFormat="1" applyFont="1" applyFill="1" applyBorder="1" applyAlignment="1">
      <alignment horizontal="right" vertical="center"/>
    </xf>
    <xf numFmtId="0" fontId="10" fillId="0" borderId="24" xfId="2" applyFont="1" applyBorder="1" applyAlignment="1">
      <alignment horizontal="left" vertical="center" wrapText="1"/>
    </xf>
    <xf numFmtId="0" fontId="2" fillId="0" borderId="0" xfId="2" applyAlignment="1">
      <alignment vertical="center"/>
    </xf>
    <xf numFmtId="0" fontId="14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167" fontId="2" fillId="0" borderId="0" xfId="2" applyNumberFormat="1" applyAlignment="1">
      <alignment vertical="center"/>
    </xf>
    <xf numFmtId="164" fontId="2" fillId="0" borderId="0" xfId="2" applyNumberFormat="1" applyAlignment="1">
      <alignment vertical="center"/>
    </xf>
    <xf numFmtId="0" fontId="6" fillId="0" borderId="0" xfId="2" applyFont="1" applyAlignment="1">
      <alignment vertical="center" wrapText="1"/>
    </xf>
    <xf numFmtId="3" fontId="2" fillId="0" borderId="0" xfId="2" applyNumberFormat="1" applyAlignment="1">
      <alignment horizontal="center" vertical="center"/>
    </xf>
    <xf numFmtId="0" fontId="10" fillId="0" borderId="24" xfId="2" applyFont="1" applyBorder="1" applyAlignment="1">
      <alignment vertical="center" wrapText="1"/>
    </xf>
    <xf numFmtId="0" fontId="10" fillId="2" borderId="24" xfId="2" applyFont="1" applyFill="1" applyBorder="1" applyAlignment="1">
      <alignment vertical="center" wrapText="1"/>
    </xf>
    <xf numFmtId="0" fontId="10" fillId="8" borderId="24" xfId="2" applyFont="1" applyFill="1" applyBorder="1" applyAlignment="1">
      <alignment vertical="center" wrapText="1"/>
    </xf>
    <xf numFmtId="0" fontId="10" fillId="8" borderId="24" xfId="2" applyFont="1" applyFill="1" applyBorder="1" applyAlignment="1">
      <alignment horizontal="left" vertical="center" wrapText="1"/>
    </xf>
    <xf numFmtId="0" fontId="8" fillId="0" borderId="24" xfId="2" applyFont="1" applyBorder="1" applyAlignment="1">
      <alignment horizontal="right" vertical="center" wrapText="1"/>
    </xf>
    <xf numFmtId="167" fontId="10" fillId="0" borderId="13" xfId="17" applyNumberFormat="1" applyFont="1" applyFill="1" applyBorder="1" applyAlignment="1">
      <alignment horizontal="center" vertical="center"/>
    </xf>
    <xf numFmtId="167" fontId="10" fillId="2" borderId="13" xfId="17" applyNumberFormat="1" applyFont="1" applyFill="1" applyBorder="1" applyAlignment="1">
      <alignment horizontal="center" vertical="center"/>
    </xf>
    <xf numFmtId="167" fontId="10" fillId="8" borderId="13" xfId="17" applyNumberFormat="1" applyFont="1" applyFill="1" applyBorder="1" applyAlignment="1">
      <alignment horizontal="center" vertical="center"/>
    </xf>
    <xf numFmtId="167" fontId="10" fillId="0" borderId="15" xfId="17" applyNumberFormat="1" applyFont="1" applyFill="1" applyBorder="1" applyAlignment="1">
      <alignment horizontal="center" vertical="center"/>
    </xf>
    <xf numFmtId="167" fontId="10" fillId="0" borderId="15" xfId="17" applyNumberFormat="1" applyFont="1" applyFill="1" applyBorder="1" applyAlignment="1">
      <alignment horizontal="right" vertical="center"/>
    </xf>
    <xf numFmtId="167" fontId="8" fillId="3" borderId="15" xfId="17" applyNumberFormat="1" applyFont="1" applyFill="1" applyBorder="1" applyAlignment="1">
      <alignment horizontal="center" vertical="center"/>
    </xf>
    <xf numFmtId="167" fontId="19" fillId="7" borderId="28" xfId="17" applyNumberFormat="1" applyFont="1" applyFill="1" applyBorder="1" applyAlignment="1">
      <alignment horizontal="center" vertical="center"/>
    </xf>
    <xf numFmtId="167" fontId="8" fillId="3" borderId="15" xfId="17" applyNumberFormat="1" applyFont="1" applyFill="1" applyBorder="1" applyAlignment="1">
      <alignment horizontal="right" vertical="center"/>
    </xf>
    <xf numFmtId="167" fontId="10" fillId="0" borderId="19" xfId="17" applyNumberFormat="1" applyFont="1" applyFill="1" applyBorder="1" applyAlignment="1">
      <alignment horizontal="center" vertical="center"/>
    </xf>
    <xf numFmtId="167" fontId="10" fillId="0" borderId="15" xfId="17" applyNumberFormat="1" applyFont="1" applyFill="1" applyBorder="1" applyAlignment="1">
      <alignment vertical="center"/>
    </xf>
    <xf numFmtId="167" fontId="10" fillId="2" borderId="15" xfId="17" applyNumberFormat="1" applyFont="1" applyFill="1" applyBorder="1" applyAlignment="1">
      <alignment horizontal="center" vertical="center"/>
    </xf>
    <xf numFmtId="167" fontId="10" fillId="8" borderId="15" xfId="17" applyNumberFormat="1" applyFont="1" applyFill="1" applyBorder="1" applyAlignment="1">
      <alignment horizontal="center" vertical="center"/>
    </xf>
    <xf numFmtId="167" fontId="10" fillId="0" borderId="17" xfId="17" applyNumberFormat="1" applyFont="1" applyFill="1" applyBorder="1" applyAlignment="1">
      <alignment horizontal="right" vertical="center"/>
    </xf>
    <xf numFmtId="0" fontId="9" fillId="5" borderId="34" xfId="2" applyFont="1" applyFill="1" applyBorder="1" applyAlignment="1">
      <alignment vertical="center" wrapText="1"/>
    </xf>
    <xf numFmtId="0" fontId="9" fillId="5" borderId="5" xfId="2" applyFont="1" applyFill="1" applyBorder="1" applyAlignment="1">
      <alignment vertical="center" wrapText="1"/>
    </xf>
    <xf numFmtId="0" fontId="21" fillId="5" borderId="35" xfId="2" applyFont="1" applyFill="1" applyBorder="1" applyAlignment="1">
      <alignment vertical="center" wrapText="1"/>
    </xf>
    <xf numFmtId="0" fontId="8" fillId="0" borderId="0" xfId="2" applyFont="1"/>
    <xf numFmtId="0" fontId="10" fillId="0" borderId="37" xfId="2" applyFont="1" applyBorder="1" applyAlignment="1">
      <alignment vertical="center" wrapText="1"/>
    </xf>
    <xf numFmtId="167" fontId="10" fillId="0" borderId="37" xfId="17" applyNumberFormat="1" applyFont="1" applyFill="1" applyBorder="1" applyAlignment="1">
      <alignment horizontal="center" vertical="center"/>
    </xf>
    <xf numFmtId="164" fontId="10" fillId="0" borderId="37" xfId="2" applyNumberFormat="1" applyFont="1" applyBorder="1" applyAlignment="1">
      <alignment horizontal="center" vertical="center"/>
    </xf>
    <xf numFmtId="0" fontId="10" fillId="0" borderId="37" xfId="2" applyFont="1" applyBorder="1" applyAlignment="1">
      <alignment horizontal="center" vertical="center"/>
    </xf>
    <xf numFmtId="167" fontId="10" fillId="0" borderId="38" xfId="17" applyNumberFormat="1" applyFont="1" applyBorder="1" applyAlignment="1">
      <alignment horizontal="center" vertical="center"/>
    </xf>
    <xf numFmtId="167" fontId="10" fillId="0" borderId="7" xfId="17" applyNumberFormat="1" applyFont="1" applyFill="1" applyBorder="1" applyAlignment="1">
      <alignment horizontal="right" vertical="center"/>
    </xf>
    <xf numFmtId="0" fontId="10" fillId="0" borderId="33" xfId="2" applyFont="1" applyBorder="1" applyAlignment="1">
      <alignment vertical="center" wrapText="1"/>
    </xf>
    <xf numFmtId="167" fontId="10" fillId="0" borderId="33" xfId="17" applyNumberFormat="1" applyFont="1" applyFill="1" applyBorder="1" applyAlignment="1">
      <alignment horizontal="center" vertical="center"/>
    </xf>
    <xf numFmtId="164" fontId="10" fillId="0" borderId="33" xfId="2" applyNumberFormat="1" applyFont="1" applyBorder="1" applyAlignment="1">
      <alignment horizontal="center" vertical="center"/>
    </xf>
    <xf numFmtId="0" fontId="10" fillId="0" borderId="33" xfId="2" applyFont="1" applyBorder="1" applyAlignment="1">
      <alignment horizontal="center" vertical="center"/>
    </xf>
    <xf numFmtId="167" fontId="10" fillId="0" borderId="39" xfId="17" applyNumberFormat="1" applyFont="1" applyBorder="1" applyAlignment="1">
      <alignment horizontal="center" vertical="center"/>
    </xf>
    <xf numFmtId="167" fontId="10" fillId="0" borderId="8" xfId="17" applyNumberFormat="1" applyFont="1" applyFill="1" applyBorder="1" applyAlignment="1">
      <alignment vertical="center"/>
    </xf>
    <xf numFmtId="0" fontId="8" fillId="3" borderId="34" xfId="2" applyFont="1" applyFill="1" applyBorder="1" applyAlignment="1">
      <alignment vertical="center" wrapText="1"/>
    </xf>
    <xf numFmtId="0" fontId="8" fillId="3" borderId="5" xfId="2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right" vertical="center"/>
    </xf>
    <xf numFmtId="167" fontId="8" fillId="3" borderId="9" xfId="17" applyNumberFormat="1" applyFont="1" applyFill="1" applyBorder="1" applyAlignment="1">
      <alignment horizontal="right" vertical="center"/>
    </xf>
    <xf numFmtId="0" fontId="22" fillId="5" borderId="5" xfId="2" applyFont="1" applyFill="1" applyBorder="1" applyAlignment="1">
      <alignment vertical="center" wrapText="1"/>
    </xf>
    <xf numFmtId="0" fontId="10" fillId="0" borderId="40" xfId="2" applyFont="1" applyBorder="1" applyAlignment="1">
      <alignment vertical="center" wrapText="1"/>
    </xf>
    <xf numFmtId="164" fontId="10" fillId="0" borderId="40" xfId="2" applyNumberFormat="1" applyFont="1" applyBorder="1" applyAlignment="1">
      <alignment horizontal="center" vertical="center"/>
    </xf>
    <xf numFmtId="0" fontId="10" fillId="0" borderId="1" xfId="2" applyFont="1" applyBorder="1" applyAlignment="1">
      <alignment vertical="center" wrapText="1"/>
    </xf>
    <xf numFmtId="167" fontId="10" fillId="0" borderId="1" xfId="17" applyNumberFormat="1" applyFont="1" applyFill="1" applyBorder="1" applyAlignment="1">
      <alignment horizontal="center" vertical="center"/>
    </xf>
    <xf numFmtId="164" fontId="10" fillId="2" borderId="1" xfId="2" applyNumberFormat="1" applyFont="1" applyFill="1" applyBorder="1" applyAlignment="1">
      <alignment horizontal="center" vertical="center"/>
    </xf>
    <xf numFmtId="3" fontId="10" fillId="2" borderId="1" xfId="2" applyNumberFormat="1" applyFont="1" applyFill="1" applyBorder="1" applyAlignment="1">
      <alignment horizontal="center" vertical="center"/>
    </xf>
    <xf numFmtId="167" fontId="10" fillId="0" borderId="12" xfId="17" applyNumberFormat="1" applyFont="1" applyFill="1" applyBorder="1" applyAlignment="1">
      <alignment horizontal="center" vertical="center"/>
    </xf>
    <xf numFmtId="0" fontId="10" fillId="0" borderId="2" xfId="2" applyFont="1" applyBorder="1" applyAlignment="1">
      <alignment vertical="center" wrapText="1"/>
    </xf>
    <xf numFmtId="167" fontId="10" fillId="0" borderId="2" xfId="17" applyNumberFormat="1" applyFont="1" applyFill="1" applyBorder="1" applyAlignment="1">
      <alignment horizontal="center" vertical="center"/>
    </xf>
    <xf numFmtId="164" fontId="10" fillId="0" borderId="2" xfId="2" applyNumberFormat="1" applyFont="1" applyBorder="1" applyAlignment="1">
      <alignment horizontal="center" vertical="center"/>
    </xf>
    <xf numFmtId="3" fontId="10" fillId="0" borderId="37" xfId="2" applyNumberFormat="1" applyFont="1" applyBorder="1" applyAlignment="1">
      <alignment horizontal="center" vertical="center"/>
    </xf>
    <xf numFmtId="167" fontId="10" fillId="0" borderId="38" xfId="17" applyNumberFormat="1" applyFont="1" applyFill="1" applyBorder="1" applyAlignment="1">
      <alignment horizontal="center" vertical="center"/>
    </xf>
    <xf numFmtId="167" fontId="10" fillId="0" borderId="14" xfId="17" applyNumberFormat="1" applyFont="1" applyFill="1" applyBorder="1" applyAlignment="1">
      <alignment horizontal="center" vertical="center"/>
    </xf>
    <xf numFmtId="0" fontId="10" fillId="0" borderId="41" xfId="2" applyFont="1" applyBorder="1" applyAlignment="1">
      <alignment vertical="center" wrapText="1"/>
    </xf>
    <xf numFmtId="167" fontId="10" fillId="0" borderId="41" xfId="17" applyNumberFormat="1" applyFont="1" applyFill="1" applyBorder="1" applyAlignment="1">
      <alignment horizontal="center" vertical="center"/>
    </xf>
    <xf numFmtId="164" fontId="10" fillId="0" borderId="41" xfId="2" applyNumberFormat="1" applyFont="1" applyBorder="1" applyAlignment="1">
      <alignment horizontal="center" vertical="center"/>
    </xf>
    <xf numFmtId="3" fontId="10" fillId="2" borderId="41" xfId="7" applyNumberFormat="1" applyFont="1" applyFill="1" applyBorder="1" applyAlignment="1">
      <alignment horizontal="center" vertical="center"/>
    </xf>
    <xf numFmtId="167" fontId="10" fillId="0" borderId="14" xfId="17" applyNumberFormat="1" applyFont="1" applyBorder="1" applyAlignment="1">
      <alignment horizontal="center" vertical="center"/>
    </xf>
    <xf numFmtId="0" fontId="10" fillId="0" borderId="42" xfId="2" applyFont="1" applyBorder="1" applyAlignment="1">
      <alignment vertical="center" wrapText="1"/>
    </xf>
    <xf numFmtId="167" fontId="10" fillId="0" borderId="42" xfId="17" applyNumberFormat="1" applyFont="1" applyFill="1" applyBorder="1" applyAlignment="1">
      <alignment horizontal="center" vertical="center"/>
    </xf>
    <xf numFmtId="164" fontId="10" fillId="0" borderId="42" xfId="2" applyNumberFormat="1" applyFont="1" applyBorder="1" applyAlignment="1">
      <alignment horizontal="center" vertical="center"/>
    </xf>
    <xf numFmtId="3" fontId="10" fillId="2" borderId="42" xfId="7" applyNumberFormat="1" applyFont="1" applyFill="1" applyBorder="1" applyAlignment="1">
      <alignment horizontal="center" vertical="center"/>
    </xf>
    <xf numFmtId="167" fontId="10" fillId="0" borderId="43" xfId="17" applyNumberFormat="1" applyFont="1" applyBorder="1" applyAlignment="1">
      <alignment horizontal="center" vertical="center"/>
    </xf>
    <xf numFmtId="0" fontId="10" fillId="2" borderId="44" xfId="2" applyFont="1" applyFill="1" applyBorder="1" applyAlignment="1">
      <alignment vertical="center" wrapText="1"/>
    </xf>
    <xf numFmtId="0" fontId="10" fillId="2" borderId="45" xfId="2" applyFont="1" applyFill="1" applyBorder="1" applyAlignment="1">
      <alignment vertical="center" wrapText="1"/>
    </xf>
    <xf numFmtId="165" fontId="10" fillId="0" borderId="45" xfId="17" applyNumberFormat="1" applyFont="1" applyFill="1" applyBorder="1" applyAlignment="1">
      <alignment horizontal="right" vertical="center"/>
    </xf>
    <xf numFmtId="164" fontId="10" fillId="0" borderId="45" xfId="2" applyNumberFormat="1" applyFont="1" applyBorder="1" applyAlignment="1">
      <alignment horizontal="center" vertical="center"/>
    </xf>
    <xf numFmtId="3" fontId="10" fillId="2" borderId="45" xfId="2" applyNumberFormat="1" applyFont="1" applyFill="1" applyBorder="1" applyAlignment="1">
      <alignment horizontal="center" vertical="center"/>
    </xf>
    <xf numFmtId="167" fontId="10" fillId="0" borderId="46" xfId="17" applyNumberFormat="1" applyFont="1" applyFill="1" applyBorder="1" applyAlignment="1">
      <alignment horizontal="center" vertical="center"/>
    </xf>
    <xf numFmtId="167" fontId="10" fillId="2" borderId="9" xfId="17" applyNumberFormat="1" applyFont="1" applyFill="1" applyBorder="1" applyAlignment="1">
      <alignment horizontal="right" vertical="center"/>
    </xf>
    <xf numFmtId="165" fontId="10" fillId="0" borderId="3" xfId="17" applyNumberFormat="1" applyFont="1" applyFill="1" applyBorder="1" applyAlignment="1">
      <alignment horizontal="right" vertical="center"/>
    </xf>
    <xf numFmtId="165" fontId="10" fillId="0" borderId="1" xfId="17" applyNumberFormat="1" applyFont="1" applyFill="1" applyBorder="1" applyAlignment="1">
      <alignment horizontal="right" vertical="center"/>
    </xf>
    <xf numFmtId="165" fontId="10" fillId="0" borderId="2" xfId="17" applyNumberFormat="1" applyFont="1" applyFill="1" applyBorder="1" applyAlignment="1">
      <alignment horizontal="right" vertical="center"/>
    </xf>
    <xf numFmtId="164" fontId="10" fillId="2" borderId="2" xfId="2" applyNumberFormat="1" applyFont="1" applyFill="1" applyBorder="1" applyAlignment="1">
      <alignment horizontal="center" vertical="center"/>
    </xf>
    <xf numFmtId="3" fontId="10" fillId="2" borderId="2" xfId="2" applyNumberFormat="1" applyFont="1" applyFill="1" applyBorder="1" applyAlignment="1">
      <alignment horizontal="center" vertical="center"/>
    </xf>
    <xf numFmtId="167" fontId="10" fillId="0" borderId="10" xfId="17" applyNumberFormat="1" applyFont="1" applyFill="1" applyBorder="1" applyAlignment="1">
      <alignment horizontal="center" vertical="center"/>
    </xf>
    <xf numFmtId="165" fontId="10" fillId="0" borderId="37" xfId="17" applyNumberFormat="1" applyFont="1" applyFill="1" applyBorder="1" applyAlignment="1">
      <alignment horizontal="right" vertical="center"/>
    </xf>
    <xf numFmtId="165" fontId="10" fillId="0" borderId="41" xfId="17" applyNumberFormat="1" applyFont="1" applyFill="1" applyBorder="1" applyAlignment="1">
      <alignment horizontal="right" vertical="center"/>
    </xf>
    <xf numFmtId="3" fontId="10" fillId="0" borderId="41" xfId="7" applyNumberFormat="1" applyFont="1" applyFill="1" applyBorder="1" applyAlignment="1">
      <alignment horizontal="center" vertical="center"/>
    </xf>
    <xf numFmtId="3" fontId="12" fillId="0" borderId="37" xfId="7" applyNumberFormat="1" applyFont="1" applyFill="1" applyBorder="1" applyAlignment="1">
      <alignment horizontal="center" vertical="center"/>
    </xf>
    <xf numFmtId="167" fontId="10" fillId="0" borderId="48" xfId="17" applyNumberFormat="1" applyFont="1" applyFill="1" applyBorder="1" applyAlignment="1">
      <alignment horizontal="center" vertical="center"/>
    </xf>
    <xf numFmtId="164" fontId="10" fillId="0" borderId="1" xfId="2" applyNumberFormat="1" applyFont="1" applyBorder="1" applyAlignment="1">
      <alignment horizontal="center" vertical="center"/>
    </xf>
    <xf numFmtId="3" fontId="12" fillId="0" borderId="1" xfId="7" applyNumberFormat="1" applyFont="1" applyFill="1" applyBorder="1" applyAlignment="1">
      <alignment horizontal="center" vertical="center"/>
    </xf>
    <xf numFmtId="165" fontId="10" fillId="0" borderId="42" xfId="17" applyNumberFormat="1" applyFont="1" applyFill="1" applyBorder="1" applyAlignment="1">
      <alignment horizontal="right" vertical="center"/>
    </xf>
    <xf numFmtId="3" fontId="12" fillId="0" borderId="42" xfId="7" applyNumberFormat="1" applyFont="1" applyFill="1" applyBorder="1" applyAlignment="1">
      <alignment horizontal="center" vertical="center"/>
    </xf>
    <xf numFmtId="167" fontId="10" fillId="0" borderId="43" xfId="17" applyNumberFormat="1" applyFont="1" applyFill="1" applyBorder="1" applyAlignment="1">
      <alignment horizontal="center" vertical="center"/>
    </xf>
    <xf numFmtId="169" fontId="10" fillId="0" borderId="37" xfId="17" applyNumberFormat="1" applyFont="1" applyFill="1" applyBorder="1" applyAlignment="1">
      <alignment horizontal="center" vertical="center"/>
    </xf>
    <xf numFmtId="167" fontId="10" fillId="0" borderId="49" xfId="17" applyNumberFormat="1" applyFont="1" applyFill="1" applyBorder="1" applyAlignment="1">
      <alignment horizontal="center" vertical="center"/>
    </xf>
    <xf numFmtId="3" fontId="12" fillId="0" borderId="33" xfId="7" applyNumberFormat="1" applyFont="1" applyFill="1" applyBorder="1" applyAlignment="1">
      <alignment horizontal="center" vertical="center"/>
    </xf>
    <xf numFmtId="167" fontId="10" fillId="0" borderId="20" xfId="17" applyNumberFormat="1" applyFont="1" applyFill="1" applyBorder="1" applyAlignment="1">
      <alignment horizontal="center" vertical="center"/>
    </xf>
    <xf numFmtId="3" fontId="12" fillId="0" borderId="2" xfId="7" applyNumberFormat="1" applyFont="1" applyFill="1" applyBorder="1" applyAlignment="1">
      <alignment horizontal="center" vertical="center"/>
    </xf>
    <xf numFmtId="0" fontId="10" fillId="0" borderId="44" xfId="2" applyFont="1" applyBorder="1" applyAlignment="1">
      <alignment vertical="center" wrapText="1"/>
    </xf>
    <xf numFmtId="0" fontId="10" fillId="0" borderId="45" xfId="2" applyFont="1" applyBorder="1" applyAlignment="1">
      <alignment vertical="center" wrapText="1"/>
    </xf>
    <xf numFmtId="167" fontId="10" fillId="0" borderId="45" xfId="17" applyNumberFormat="1" applyFont="1" applyFill="1" applyBorder="1" applyAlignment="1">
      <alignment horizontal="center" vertical="center"/>
    </xf>
    <xf numFmtId="3" fontId="10" fillId="0" borderId="45" xfId="7" applyNumberFormat="1" applyFont="1" applyFill="1" applyBorder="1" applyAlignment="1">
      <alignment horizontal="center" vertical="center"/>
    </xf>
    <xf numFmtId="167" fontId="10" fillId="0" borderId="9" xfId="17" applyNumberFormat="1" applyFont="1" applyBorder="1" applyAlignment="1">
      <alignment horizontal="right" vertical="center"/>
    </xf>
    <xf numFmtId="3" fontId="10" fillId="0" borderId="37" xfId="7" applyNumberFormat="1" applyFont="1" applyFill="1" applyBorder="1" applyAlignment="1">
      <alignment horizontal="center" vertical="center"/>
    </xf>
    <xf numFmtId="3" fontId="10" fillId="0" borderId="1" xfId="7" applyNumberFormat="1" applyFont="1" applyFill="1" applyBorder="1" applyAlignment="1">
      <alignment horizontal="center" vertical="center"/>
    </xf>
    <xf numFmtId="0" fontId="10" fillId="0" borderId="36" xfId="2" applyFont="1" applyBorder="1" applyAlignment="1">
      <alignment horizontal="left" vertical="center" wrapText="1"/>
    </xf>
    <xf numFmtId="166" fontId="10" fillId="0" borderId="40" xfId="17" applyNumberFormat="1" applyFont="1" applyFill="1" applyBorder="1" applyAlignment="1">
      <alignment horizontal="center" vertical="center"/>
    </xf>
    <xf numFmtId="42" fontId="10" fillId="0" borderId="37" xfId="7" applyNumberFormat="1" applyFont="1" applyFill="1" applyBorder="1" applyAlignment="1">
      <alignment horizontal="center" vertical="center"/>
    </xf>
    <xf numFmtId="167" fontId="10" fillId="2" borderId="38" xfId="17" applyNumberFormat="1" applyFont="1" applyFill="1" applyBorder="1" applyAlignment="1">
      <alignment horizontal="center" vertical="center"/>
    </xf>
    <xf numFmtId="42" fontId="10" fillId="0" borderId="3" xfId="7" applyNumberFormat="1" applyFont="1" applyFill="1" applyBorder="1" applyAlignment="1">
      <alignment horizontal="center" vertical="center"/>
    </xf>
    <xf numFmtId="0" fontId="10" fillId="0" borderId="52" xfId="2" applyFont="1" applyBorder="1" applyAlignment="1">
      <alignment horizontal="left" vertical="center" wrapText="1"/>
    </xf>
    <xf numFmtId="166" fontId="10" fillId="0" borderId="42" xfId="17" applyNumberFormat="1" applyFont="1" applyFill="1" applyBorder="1" applyAlignment="1">
      <alignment horizontal="center" vertical="center"/>
    </xf>
    <xf numFmtId="42" fontId="10" fillId="0" borderId="42" xfId="7" applyNumberFormat="1" applyFont="1" applyFill="1" applyBorder="1" applyAlignment="1">
      <alignment horizontal="center" vertical="center"/>
    </xf>
    <xf numFmtId="167" fontId="10" fillId="2" borderId="43" xfId="17" applyNumberFormat="1" applyFont="1" applyFill="1" applyBorder="1" applyAlignment="1">
      <alignment horizontal="center" vertical="center"/>
    </xf>
    <xf numFmtId="0" fontId="9" fillId="5" borderId="35" xfId="2" applyFont="1" applyFill="1" applyBorder="1" applyAlignment="1">
      <alignment horizontal="center" vertical="center" wrapText="1"/>
    </xf>
    <xf numFmtId="0" fontId="9" fillId="5" borderId="5" xfId="2" applyFont="1" applyFill="1" applyBorder="1" applyAlignment="1">
      <alignment horizontal="center" vertical="center" wrapText="1"/>
    </xf>
    <xf numFmtId="167" fontId="9" fillId="5" borderId="4" xfId="2" applyNumberFormat="1" applyFont="1" applyFill="1" applyBorder="1" applyAlignment="1">
      <alignment horizontal="center" vertical="center" wrapText="1"/>
    </xf>
    <xf numFmtId="0" fontId="10" fillId="0" borderId="54" xfId="2" applyFont="1" applyBorder="1" applyAlignment="1">
      <alignment horizontal="left" vertical="center" wrapText="1"/>
    </xf>
    <xf numFmtId="0" fontId="10" fillId="3" borderId="34" xfId="2" applyFont="1" applyFill="1" applyBorder="1" applyAlignment="1">
      <alignment horizontal="right" vertical="center" wrapText="1"/>
    </xf>
    <xf numFmtId="0" fontId="10" fillId="3" borderId="5" xfId="2" applyFont="1" applyFill="1" applyBorder="1" applyAlignment="1">
      <alignment horizontal="right" vertical="center" wrapText="1"/>
    </xf>
    <xf numFmtId="164" fontId="10" fillId="3" borderId="5" xfId="2" applyNumberFormat="1" applyFont="1" applyFill="1" applyBorder="1" applyAlignment="1">
      <alignment horizontal="center" vertical="center"/>
    </xf>
    <xf numFmtId="0" fontId="10" fillId="3" borderId="5" xfId="2" applyFont="1" applyFill="1" applyBorder="1" applyAlignment="1">
      <alignment horizontal="center" vertical="center"/>
    </xf>
    <xf numFmtId="164" fontId="8" fillId="3" borderId="5" xfId="2" applyNumberFormat="1" applyFont="1" applyFill="1" applyBorder="1" applyAlignment="1">
      <alignment horizontal="right" vertical="center"/>
    </xf>
    <xf numFmtId="9" fontId="10" fillId="0" borderId="45" xfId="16" applyFont="1" applyFill="1" applyBorder="1" applyAlignment="1">
      <alignment horizontal="center" vertical="center"/>
    </xf>
    <xf numFmtId="167" fontId="10" fillId="0" borderId="46" xfId="17" applyNumberFormat="1" applyFont="1" applyBorder="1" applyAlignment="1">
      <alignment horizontal="center" vertical="center"/>
    </xf>
    <xf numFmtId="167" fontId="13" fillId="4" borderId="58" xfId="2" applyNumberFormat="1" applyFont="1" applyFill="1" applyBorder="1" applyAlignment="1">
      <alignment horizontal="right" vertical="center"/>
    </xf>
    <xf numFmtId="167" fontId="8" fillId="3" borderId="4" xfId="17" applyNumberFormat="1" applyFont="1" applyFill="1" applyBorder="1" applyAlignment="1">
      <alignment horizontal="right" vertical="center"/>
    </xf>
    <xf numFmtId="0" fontId="10" fillId="0" borderId="1" xfId="2" applyFont="1" applyBorder="1" applyAlignment="1">
      <alignment horizontal="center" vertical="center"/>
    </xf>
    <xf numFmtId="167" fontId="10" fillId="0" borderId="12" xfId="17" applyNumberFormat="1" applyFont="1" applyBorder="1" applyAlignment="1">
      <alignment horizontal="center" vertical="center"/>
    </xf>
    <xf numFmtId="3" fontId="10" fillId="0" borderId="2" xfId="2" applyNumberFormat="1" applyFont="1" applyBorder="1" applyAlignment="1">
      <alignment horizontal="center" vertical="center"/>
    </xf>
    <xf numFmtId="0" fontId="10" fillId="0" borderId="42" xfId="2" applyFont="1" applyBorder="1" applyAlignment="1">
      <alignment horizontal="center" vertical="center"/>
    </xf>
    <xf numFmtId="167" fontId="10" fillId="0" borderId="59" xfId="17" applyNumberFormat="1" applyFont="1" applyBorder="1" applyAlignment="1">
      <alignment horizontal="center" vertical="center"/>
    </xf>
    <xf numFmtId="0" fontId="10" fillId="0" borderId="34" xfId="2" applyFont="1" applyBorder="1" applyAlignment="1">
      <alignment horizontal="left" vertical="center" wrapText="1"/>
    </xf>
    <xf numFmtId="0" fontId="10" fillId="0" borderId="45" xfId="2" applyFont="1" applyBorder="1" applyAlignment="1">
      <alignment horizontal="left" vertical="center" wrapText="1"/>
    </xf>
    <xf numFmtId="167" fontId="19" fillId="0" borderId="0" xfId="17" applyNumberFormat="1" applyFont="1" applyFill="1" applyBorder="1" applyAlignment="1">
      <alignment horizontal="center" vertical="center"/>
    </xf>
    <xf numFmtId="0" fontId="10" fillId="0" borderId="55" xfId="2" applyFont="1" applyBorder="1" applyAlignment="1">
      <alignment horizontal="left" vertical="center" wrapText="1"/>
    </xf>
    <xf numFmtId="167" fontId="10" fillId="0" borderId="49" xfId="17" applyNumberFormat="1" applyFont="1" applyBorder="1" applyAlignment="1">
      <alignment horizontal="center" vertical="center"/>
    </xf>
    <xf numFmtId="0" fontId="21" fillId="5" borderId="5" xfId="2" applyFont="1" applyFill="1" applyBorder="1" applyAlignment="1">
      <alignment vertical="center" wrapText="1"/>
    </xf>
    <xf numFmtId="0" fontId="10" fillId="0" borderId="36" xfId="2" applyFont="1" applyBorder="1" applyAlignment="1">
      <alignment horizontal="left" vertical="center" wrapText="1"/>
    </xf>
    <xf numFmtId="0" fontId="10" fillId="0" borderId="31" xfId="2" applyFont="1" applyBorder="1" applyAlignment="1">
      <alignment horizontal="left" vertical="center" wrapText="1"/>
    </xf>
    <xf numFmtId="0" fontId="10" fillId="0" borderId="32" xfId="2" applyFont="1" applyBorder="1" applyAlignment="1">
      <alignment horizontal="left" vertical="center" wrapText="1"/>
    </xf>
    <xf numFmtId="0" fontId="9" fillId="5" borderId="34" xfId="2" applyFont="1" applyFill="1" applyBorder="1" applyAlignment="1">
      <alignment vertical="center" wrapText="1"/>
    </xf>
    <xf numFmtId="0" fontId="9" fillId="5" borderId="5" xfId="2" applyFont="1" applyFill="1" applyBorder="1" applyAlignment="1">
      <alignment vertical="center" wrapText="1"/>
    </xf>
    <xf numFmtId="0" fontId="22" fillId="5" borderId="5" xfId="2" applyFont="1" applyFill="1" applyBorder="1" applyAlignment="1">
      <alignment vertical="center" wrapText="1"/>
    </xf>
    <xf numFmtId="0" fontId="7" fillId="4" borderId="29" xfId="2" applyFont="1" applyFill="1" applyBorder="1" applyAlignment="1">
      <alignment horizontal="center" vertical="center" wrapText="1"/>
    </xf>
    <xf numFmtId="0" fontId="7" fillId="4" borderId="30" xfId="2" applyFont="1" applyFill="1" applyBorder="1" applyAlignment="1">
      <alignment horizontal="center" vertical="center" wrapText="1"/>
    </xf>
    <xf numFmtId="0" fontId="8" fillId="0" borderId="31" xfId="2" applyFont="1" applyBorder="1" applyAlignment="1">
      <alignment horizontal="center" vertical="center" wrapText="1"/>
    </xf>
    <xf numFmtId="0" fontId="8" fillId="0" borderId="32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33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 wrapText="1"/>
    </xf>
    <xf numFmtId="0" fontId="8" fillId="0" borderId="39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 wrapText="1"/>
    </xf>
    <xf numFmtId="0" fontId="8" fillId="0" borderId="21" xfId="2" applyFont="1" applyBorder="1" applyAlignment="1">
      <alignment horizontal="center" vertical="center"/>
    </xf>
    <xf numFmtId="0" fontId="10" fillId="0" borderId="36" xfId="2" applyFont="1" applyBorder="1" applyAlignment="1">
      <alignment vertical="center" wrapText="1"/>
    </xf>
    <xf numFmtId="0" fontId="10" fillId="0" borderId="32" xfId="2" applyFont="1" applyBorder="1" applyAlignment="1">
      <alignment vertical="center" wrapText="1"/>
    </xf>
    <xf numFmtId="167" fontId="10" fillId="0" borderId="11" xfId="17" applyNumberFormat="1" applyFont="1" applyFill="1" applyBorder="1" applyAlignment="1">
      <alignment horizontal="right" vertical="center"/>
    </xf>
    <xf numFmtId="167" fontId="10" fillId="0" borderId="21" xfId="17" applyNumberFormat="1" applyFont="1" applyFill="1" applyBorder="1" applyAlignment="1">
      <alignment horizontal="right" vertical="center"/>
    </xf>
    <xf numFmtId="0" fontId="10" fillId="0" borderId="31" xfId="2" applyFont="1" applyBorder="1" applyAlignment="1">
      <alignment vertical="center" wrapText="1"/>
    </xf>
    <xf numFmtId="167" fontId="10" fillId="0" borderId="8" xfId="17" applyNumberFormat="1" applyFont="1" applyFill="1" applyBorder="1" applyAlignment="1">
      <alignment horizontal="right" vertical="center"/>
    </xf>
    <xf numFmtId="167" fontId="22" fillId="5" borderId="5" xfId="2" applyNumberFormat="1" applyFont="1" applyFill="1" applyBorder="1" applyAlignment="1">
      <alignment vertical="center" wrapText="1"/>
    </xf>
    <xf numFmtId="0" fontId="10" fillId="2" borderId="31" xfId="2" applyFont="1" applyFill="1" applyBorder="1" applyAlignment="1">
      <alignment horizontal="left" vertical="center" wrapText="1"/>
    </xf>
    <xf numFmtId="0" fontId="10" fillId="2" borderId="32" xfId="2" applyFont="1" applyFill="1" applyBorder="1" applyAlignment="1">
      <alignment horizontal="left" vertical="center" wrapText="1"/>
    </xf>
    <xf numFmtId="167" fontId="10" fillId="2" borderId="8" xfId="17" applyNumberFormat="1" applyFont="1" applyFill="1" applyBorder="1" applyAlignment="1">
      <alignment horizontal="center" vertical="center"/>
    </xf>
    <xf numFmtId="167" fontId="10" fillId="2" borderId="21" xfId="17" applyNumberFormat="1" applyFont="1" applyFill="1" applyBorder="1" applyAlignment="1">
      <alignment horizontal="center" vertical="center"/>
    </xf>
    <xf numFmtId="167" fontId="10" fillId="0" borderId="11" xfId="17" applyNumberFormat="1" applyFont="1" applyBorder="1" applyAlignment="1">
      <alignment horizontal="right" vertical="center"/>
    </xf>
    <xf numFmtId="167" fontId="10" fillId="0" borderId="8" xfId="17" applyNumberFormat="1" applyFont="1" applyBorder="1" applyAlignment="1">
      <alignment horizontal="right" vertical="center"/>
    </xf>
    <xf numFmtId="167" fontId="10" fillId="0" borderId="21" xfId="17" applyNumberFormat="1" applyFont="1" applyBorder="1" applyAlignment="1">
      <alignment horizontal="right" vertical="center"/>
    </xf>
    <xf numFmtId="0" fontId="10" fillId="0" borderId="50" xfId="2" applyFont="1" applyBorder="1" applyAlignment="1">
      <alignment horizontal="left" vertical="center" wrapText="1"/>
    </xf>
    <xf numFmtId="0" fontId="10" fillId="0" borderId="51" xfId="2" applyFont="1" applyBorder="1" applyAlignment="1">
      <alignment horizontal="left" vertical="center" wrapText="1"/>
    </xf>
    <xf numFmtId="167" fontId="10" fillId="2" borderId="11" xfId="17" applyNumberFormat="1" applyFont="1" applyFill="1" applyBorder="1" applyAlignment="1">
      <alignment horizontal="right" vertical="center"/>
    </xf>
    <xf numFmtId="167" fontId="10" fillId="2" borderId="8" xfId="17" applyNumberFormat="1" applyFont="1" applyFill="1" applyBorder="1" applyAlignment="1">
      <alignment horizontal="right" vertical="center"/>
    </xf>
    <xf numFmtId="167" fontId="10" fillId="2" borderId="21" xfId="17" applyNumberFormat="1" applyFont="1" applyFill="1" applyBorder="1" applyAlignment="1">
      <alignment horizontal="right" vertical="center"/>
    </xf>
    <xf numFmtId="0" fontId="13" fillId="4" borderId="56" xfId="2" applyFont="1" applyFill="1" applyBorder="1" applyAlignment="1">
      <alignment horizontal="center" vertical="center"/>
    </xf>
    <xf numFmtId="0" fontId="13" fillId="4" borderId="57" xfId="2" applyFont="1" applyFill="1" applyBorder="1" applyAlignment="1">
      <alignment horizontal="center" vertical="center"/>
    </xf>
    <xf numFmtId="0" fontId="8" fillId="3" borderId="34" xfId="2" applyFont="1" applyFill="1" applyBorder="1" applyAlignment="1">
      <alignment horizontal="right" vertical="center" wrapText="1"/>
    </xf>
    <xf numFmtId="0" fontId="8" fillId="3" borderId="5" xfId="2" applyFont="1" applyFill="1" applyBorder="1" applyAlignment="1">
      <alignment horizontal="right" vertical="center" wrapText="1"/>
    </xf>
    <xf numFmtId="0" fontId="9" fillId="6" borderId="50" xfId="2" applyFont="1" applyFill="1" applyBorder="1" applyAlignment="1">
      <alignment vertical="center" wrapText="1"/>
    </xf>
    <xf numFmtId="0" fontId="9" fillId="6" borderId="47" xfId="2" applyFont="1" applyFill="1" applyBorder="1" applyAlignment="1">
      <alignment vertical="center" wrapText="1"/>
    </xf>
    <xf numFmtId="0" fontId="10" fillId="0" borderId="50" xfId="2" applyFont="1" applyBorder="1" applyAlignment="1">
      <alignment vertical="center" wrapText="1"/>
    </xf>
    <xf numFmtId="0" fontId="10" fillId="0" borderId="53" xfId="2" applyFont="1" applyBorder="1" applyAlignment="1">
      <alignment vertical="center" wrapText="1"/>
    </xf>
    <xf numFmtId="164" fontId="8" fillId="3" borderId="25" xfId="2" applyNumberFormat="1" applyFont="1" applyFill="1" applyBorder="1" applyAlignment="1">
      <alignment horizontal="right" vertical="center"/>
    </xf>
    <xf numFmtId="164" fontId="8" fillId="3" borderId="16" xfId="2" applyNumberFormat="1" applyFont="1" applyFill="1" applyBorder="1" applyAlignment="1">
      <alignment horizontal="right" vertical="center"/>
    </xf>
    <xf numFmtId="0" fontId="10" fillId="0" borderId="25" xfId="2" applyFont="1" applyBorder="1" applyAlignment="1">
      <alignment vertical="center" wrapText="1"/>
    </xf>
    <xf numFmtId="0" fontId="10" fillId="0" borderId="6" xfId="2" applyFont="1" applyBorder="1" applyAlignment="1">
      <alignment vertical="center" wrapText="1"/>
    </xf>
    <xf numFmtId="0" fontId="8" fillId="3" borderId="25" xfId="2" applyFont="1" applyFill="1" applyBorder="1" applyAlignment="1">
      <alignment horizontal="right" vertical="center" wrapText="1"/>
    </xf>
    <xf numFmtId="0" fontId="8" fillId="3" borderId="16" xfId="2" applyFont="1" applyFill="1" applyBorder="1" applyAlignment="1">
      <alignment horizontal="right" vertical="center" wrapText="1"/>
    </xf>
    <xf numFmtId="0" fontId="9" fillId="5" borderId="25" xfId="2" applyFont="1" applyFill="1" applyBorder="1" applyAlignment="1">
      <alignment horizontal="left" vertical="center" wrapText="1"/>
    </xf>
    <xf numFmtId="0" fontId="9" fillId="5" borderId="16" xfId="2" applyFont="1" applyFill="1" applyBorder="1" applyAlignment="1">
      <alignment horizontal="left" vertical="center" wrapText="1"/>
    </xf>
    <xf numFmtId="0" fontId="9" fillId="5" borderId="24" xfId="2" applyFont="1" applyFill="1" applyBorder="1" applyAlignment="1">
      <alignment vertical="center" wrapText="1"/>
    </xf>
    <xf numFmtId="0" fontId="9" fillId="5" borderId="3" xfId="2" applyFont="1" applyFill="1" applyBorder="1" applyAlignment="1">
      <alignment vertical="center" wrapText="1"/>
    </xf>
    <xf numFmtId="0" fontId="9" fillId="5" borderId="24" xfId="2" applyFont="1" applyFill="1" applyBorder="1" applyAlignment="1">
      <alignment horizontal="left" vertical="center" wrapText="1"/>
    </xf>
    <xf numFmtId="0" fontId="9" fillId="5" borderId="3" xfId="2" applyFont="1" applyFill="1" applyBorder="1" applyAlignment="1">
      <alignment horizontal="left" vertical="center" wrapText="1"/>
    </xf>
    <xf numFmtId="0" fontId="10" fillId="0" borderId="24" xfId="2" applyFont="1" applyBorder="1" applyAlignment="1">
      <alignment vertical="center" wrapText="1"/>
    </xf>
    <xf numFmtId="167" fontId="10" fillId="0" borderId="15" xfId="17" applyNumberFormat="1" applyFont="1" applyFill="1" applyBorder="1" applyAlignment="1">
      <alignment horizontal="center" vertical="center"/>
    </xf>
    <xf numFmtId="0" fontId="10" fillId="2" borderId="24" xfId="2" applyFont="1" applyFill="1" applyBorder="1" applyAlignment="1">
      <alignment horizontal="left" vertical="center" wrapText="1"/>
    </xf>
    <xf numFmtId="167" fontId="10" fillId="2" borderId="15" xfId="17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center" vertical="center" wrapText="1"/>
    </xf>
    <xf numFmtId="0" fontId="9" fillId="4" borderId="23" xfId="2" applyFont="1" applyFill="1" applyBorder="1" applyAlignment="1">
      <alignment horizontal="center" vertical="center" wrapText="1"/>
    </xf>
    <xf numFmtId="0" fontId="8" fillId="0" borderId="24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/>
    </xf>
    <xf numFmtId="0" fontId="10" fillId="2" borderId="24" xfId="2" applyFont="1" applyFill="1" applyBorder="1" applyAlignment="1">
      <alignment vertical="center" wrapText="1"/>
    </xf>
    <xf numFmtId="0" fontId="9" fillId="7" borderId="26" xfId="2" applyFont="1" applyFill="1" applyBorder="1" applyAlignment="1">
      <alignment horizontal="center" vertical="center" wrapText="1"/>
    </xf>
    <xf numFmtId="0" fontId="9" fillId="7" borderId="27" xfId="2" applyFont="1" applyFill="1" applyBorder="1" applyAlignment="1">
      <alignment horizontal="center" vertical="center" wrapText="1"/>
    </xf>
    <xf numFmtId="167" fontId="10" fillId="0" borderId="19" xfId="17" applyNumberFormat="1" applyFont="1" applyFill="1" applyBorder="1" applyAlignment="1">
      <alignment horizontal="center" vertical="center"/>
    </xf>
    <xf numFmtId="167" fontId="10" fillId="0" borderId="8" xfId="17" applyNumberFormat="1" applyFont="1" applyFill="1" applyBorder="1" applyAlignment="1">
      <alignment horizontal="center" vertical="center"/>
    </xf>
    <xf numFmtId="167" fontId="10" fillId="0" borderId="17" xfId="17" applyNumberFormat="1" applyFont="1" applyFill="1" applyBorder="1" applyAlignment="1">
      <alignment horizontal="center" vertical="center"/>
    </xf>
  </cellXfs>
  <cellStyles count="20">
    <cellStyle name="Comma 2" xfId="7" xr:uid="{00000000-0005-0000-0000-000000000000}"/>
    <cellStyle name="Comma 2 2" xfId="19" xr:uid="{00000000-0005-0000-0000-000001000000}"/>
    <cellStyle name="Currency" xfId="17" builtinId="4"/>
    <cellStyle name="Currency 2" xfId="4" xr:uid="{00000000-0005-0000-0000-000003000000}"/>
    <cellStyle name="Currency 2 2" xfId="8" xr:uid="{00000000-0005-0000-0000-000004000000}"/>
    <cellStyle name="Currency 3" xfId="6" xr:uid="{00000000-0005-0000-0000-000005000000}"/>
    <cellStyle name="Currency 3 2" xfId="9" xr:uid="{00000000-0005-0000-0000-000006000000}"/>
    <cellStyle name="Currency 3 3" xfId="15" xr:uid="{00000000-0005-0000-0000-000007000000}"/>
    <cellStyle name="Hyperlink 2" xfId="10" xr:uid="{00000000-0005-0000-0000-000008000000}"/>
    <cellStyle name="Normal" xfId="0" builtinId="0"/>
    <cellStyle name="Normal 2" xfId="1" xr:uid="{00000000-0005-0000-0000-00000A000000}"/>
    <cellStyle name="Normal 3" xfId="2" xr:uid="{00000000-0005-0000-0000-00000B000000}"/>
    <cellStyle name="Normal 4" xfId="3" xr:uid="{00000000-0005-0000-0000-00000C000000}"/>
    <cellStyle name="Normal 5" xfId="5" xr:uid="{00000000-0005-0000-0000-00000D000000}"/>
    <cellStyle name="Normal 5 2" xfId="11" xr:uid="{00000000-0005-0000-0000-00000E000000}"/>
    <cellStyle name="Normal 5 3" xfId="14" xr:uid="{00000000-0005-0000-0000-00000F000000}"/>
    <cellStyle name="Normal 5 4" xfId="13" xr:uid="{00000000-0005-0000-0000-000010000000}"/>
    <cellStyle name="Normal 6" xfId="18" xr:uid="{00000000-0005-0000-0000-000011000000}"/>
    <cellStyle name="Percent" xfId="16" builtinId="5"/>
    <cellStyle name="Percent 2" xfId="12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3\env\Documents%20and%20Settings\swillobee\Desktop\Townsend%20loan-amortizati%20OC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ule"/>
      <sheetName val="Payment"/>
    </sheetNames>
    <sheetDataSet>
      <sheetData sheetId="0">
        <row r="7">
          <cell r="D7">
            <v>16</v>
          </cell>
        </row>
        <row r="9">
          <cell r="D9" t="str">
            <v>Annually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004C1-91E3-481C-B889-1498D533AD85}">
  <sheetPr>
    <pageSetUpPr fitToPage="1"/>
  </sheetPr>
  <dimension ref="A1:K68"/>
  <sheetViews>
    <sheetView tabSelected="1" topLeftCell="A18" zoomScale="65" zoomScaleNormal="65" zoomScalePageLayoutView="130" workbookViewId="0">
      <selection activeCell="K6" sqref="K6"/>
    </sheetView>
  </sheetViews>
  <sheetFormatPr defaultRowHeight="12.75" x14ac:dyDescent="0.2"/>
  <cols>
    <col min="1" max="1" width="96.85546875" style="3" customWidth="1"/>
    <col min="2" max="2" width="109.85546875" style="3" customWidth="1"/>
    <col min="3" max="3" width="21.7109375" style="2" customWidth="1"/>
    <col min="4" max="4" width="15.7109375" style="2" customWidth="1"/>
    <col min="5" max="5" width="20.28515625" style="2" customWidth="1"/>
    <col min="6" max="6" width="18.28515625" style="2" customWidth="1"/>
    <col min="7" max="7" width="20.7109375" style="2" customWidth="1"/>
    <col min="8" max="8" width="19.7109375" style="1" customWidth="1"/>
    <col min="9" max="9" width="17.140625" style="1" bestFit="1" customWidth="1"/>
    <col min="10" max="10" width="21.140625" style="1" bestFit="1" customWidth="1"/>
    <col min="11" max="11" width="9.28515625" style="1" bestFit="1" customWidth="1"/>
    <col min="12" max="220" width="9.140625" style="1"/>
    <col min="221" max="221" width="63.140625" style="1" customWidth="1"/>
    <col min="222" max="222" width="10.85546875" style="1" customWidth="1"/>
    <col min="223" max="223" width="70.5703125" style="1" customWidth="1"/>
    <col min="224" max="224" width="12.5703125" style="1" customWidth="1"/>
    <col min="225" max="225" width="11.42578125" style="1" customWidth="1"/>
    <col min="226" max="226" width="11.140625" style="1" customWidth="1"/>
    <col min="227" max="227" width="11.42578125" style="1" customWidth="1"/>
    <col min="228" max="230" width="13.7109375" style="1" customWidth="1"/>
    <col min="231" max="231" width="0" style="1" hidden="1" customWidth="1"/>
    <col min="232" max="232" width="16.7109375" style="1" customWidth="1"/>
    <col min="233" max="233" width="9.140625" style="1"/>
    <col min="234" max="234" width="13.28515625" style="1" bestFit="1" customWidth="1"/>
    <col min="235" max="236" width="10.140625" style="1" bestFit="1" customWidth="1"/>
    <col min="237" max="476" width="9.140625" style="1"/>
    <col min="477" max="477" width="63.140625" style="1" customWidth="1"/>
    <col min="478" max="478" width="10.85546875" style="1" customWidth="1"/>
    <col min="479" max="479" width="70.5703125" style="1" customWidth="1"/>
    <col min="480" max="480" width="12.5703125" style="1" customWidth="1"/>
    <col min="481" max="481" width="11.42578125" style="1" customWidth="1"/>
    <col min="482" max="482" width="11.140625" style="1" customWidth="1"/>
    <col min="483" max="483" width="11.42578125" style="1" customWidth="1"/>
    <col min="484" max="486" width="13.7109375" style="1" customWidth="1"/>
    <col min="487" max="487" width="0" style="1" hidden="1" customWidth="1"/>
    <col min="488" max="488" width="16.7109375" style="1" customWidth="1"/>
    <col min="489" max="489" width="9.140625" style="1"/>
    <col min="490" max="490" width="13.28515625" style="1" bestFit="1" customWidth="1"/>
    <col min="491" max="492" width="10.140625" style="1" bestFit="1" customWidth="1"/>
    <col min="493" max="732" width="9.140625" style="1"/>
    <col min="733" max="733" width="63.140625" style="1" customWidth="1"/>
    <col min="734" max="734" width="10.85546875" style="1" customWidth="1"/>
    <col min="735" max="735" width="70.5703125" style="1" customWidth="1"/>
    <col min="736" max="736" width="12.5703125" style="1" customWidth="1"/>
    <col min="737" max="737" width="11.42578125" style="1" customWidth="1"/>
    <col min="738" max="738" width="11.140625" style="1" customWidth="1"/>
    <col min="739" max="739" width="11.42578125" style="1" customWidth="1"/>
    <col min="740" max="742" width="13.7109375" style="1" customWidth="1"/>
    <col min="743" max="743" width="0" style="1" hidden="1" customWidth="1"/>
    <col min="744" max="744" width="16.7109375" style="1" customWidth="1"/>
    <col min="745" max="745" width="9.140625" style="1"/>
    <col min="746" max="746" width="13.28515625" style="1" bestFit="1" customWidth="1"/>
    <col min="747" max="748" width="10.140625" style="1" bestFit="1" customWidth="1"/>
    <col min="749" max="988" width="9.140625" style="1"/>
    <col min="989" max="989" width="63.140625" style="1" customWidth="1"/>
    <col min="990" max="990" width="10.85546875" style="1" customWidth="1"/>
    <col min="991" max="991" width="70.5703125" style="1" customWidth="1"/>
    <col min="992" max="992" width="12.5703125" style="1" customWidth="1"/>
    <col min="993" max="993" width="11.42578125" style="1" customWidth="1"/>
    <col min="994" max="994" width="11.140625" style="1" customWidth="1"/>
    <col min="995" max="995" width="11.42578125" style="1" customWidth="1"/>
    <col min="996" max="998" width="13.7109375" style="1" customWidth="1"/>
    <col min="999" max="999" width="0" style="1" hidden="1" customWidth="1"/>
    <col min="1000" max="1000" width="16.7109375" style="1" customWidth="1"/>
    <col min="1001" max="1001" width="9.140625" style="1"/>
    <col min="1002" max="1002" width="13.28515625" style="1" bestFit="1" customWidth="1"/>
    <col min="1003" max="1004" width="10.140625" style="1" bestFit="1" customWidth="1"/>
    <col min="1005" max="1244" width="9.140625" style="1"/>
    <col min="1245" max="1245" width="63.140625" style="1" customWidth="1"/>
    <col min="1246" max="1246" width="10.85546875" style="1" customWidth="1"/>
    <col min="1247" max="1247" width="70.5703125" style="1" customWidth="1"/>
    <col min="1248" max="1248" width="12.5703125" style="1" customWidth="1"/>
    <col min="1249" max="1249" width="11.42578125" style="1" customWidth="1"/>
    <col min="1250" max="1250" width="11.140625" style="1" customWidth="1"/>
    <col min="1251" max="1251" width="11.42578125" style="1" customWidth="1"/>
    <col min="1252" max="1254" width="13.7109375" style="1" customWidth="1"/>
    <col min="1255" max="1255" width="0" style="1" hidden="1" customWidth="1"/>
    <col min="1256" max="1256" width="16.7109375" style="1" customWidth="1"/>
    <col min="1257" max="1257" width="9.140625" style="1"/>
    <col min="1258" max="1258" width="13.28515625" style="1" bestFit="1" customWidth="1"/>
    <col min="1259" max="1260" width="10.140625" style="1" bestFit="1" customWidth="1"/>
    <col min="1261" max="1500" width="9.140625" style="1"/>
    <col min="1501" max="1501" width="63.140625" style="1" customWidth="1"/>
    <col min="1502" max="1502" width="10.85546875" style="1" customWidth="1"/>
    <col min="1503" max="1503" width="70.5703125" style="1" customWidth="1"/>
    <col min="1504" max="1504" width="12.5703125" style="1" customWidth="1"/>
    <col min="1505" max="1505" width="11.42578125" style="1" customWidth="1"/>
    <col min="1506" max="1506" width="11.140625" style="1" customWidth="1"/>
    <col min="1507" max="1507" width="11.42578125" style="1" customWidth="1"/>
    <col min="1508" max="1510" width="13.7109375" style="1" customWidth="1"/>
    <col min="1511" max="1511" width="0" style="1" hidden="1" customWidth="1"/>
    <col min="1512" max="1512" width="16.7109375" style="1" customWidth="1"/>
    <col min="1513" max="1513" width="9.140625" style="1"/>
    <col min="1514" max="1514" width="13.28515625" style="1" bestFit="1" customWidth="1"/>
    <col min="1515" max="1516" width="10.140625" style="1" bestFit="1" customWidth="1"/>
    <col min="1517" max="1756" width="9.140625" style="1"/>
    <col min="1757" max="1757" width="63.140625" style="1" customWidth="1"/>
    <col min="1758" max="1758" width="10.85546875" style="1" customWidth="1"/>
    <col min="1759" max="1759" width="70.5703125" style="1" customWidth="1"/>
    <col min="1760" max="1760" width="12.5703125" style="1" customWidth="1"/>
    <col min="1761" max="1761" width="11.42578125" style="1" customWidth="1"/>
    <col min="1762" max="1762" width="11.140625" style="1" customWidth="1"/>
    <col min="1763" max="1763" width="11.42578125" style="1" customWidth="1"/>
    <col min="1764" max="1766" width="13.7109375" style="1" customWidth="1"/>
    <col min="1767" max="1767" width="0" style="1" hidden="1" customWidth="1"/>
    <col min="1768" max="1768" width="16.7109375" style="1" customWidth="1"/>
    <col min="1769" max="1769" width="9.140625" style="1"/>
    <col min="1770" max="1770" width="13.28515625" style="1" bestFit="1" customWidth="1"/>
    <col min="1771" max="1772" width="10.140625" style="1" bestFit="1" customWidth="1"/>
    <col min="1773" max="2012" width="9.140625" style="1"/>
    <col min="2013" max="2013" width="63.140625" style="1" customWidth="1"/>
    <col min="2014" max="2014" width="10.85546875" style="1" customWidth="1"/>
    <col min="2015" max="2015" width="70.5703125" style="1" customWidth="1"/>
    <col min="2016" max="2016" width="12.5703125" style="1" customWidth="1"/>
    <col min="2017" max="2017" width="11.42578125" style="1" customWidth="1"/>
    <col min="2018" max="2018" width="11.140625" style="1" customWidth="1"/>
    <col min="2019" max="2019" width="11.42578125" style="1" customWidth="1"/>
    <col min="2020" max="2022" width="13.7109375" style="1" customWidth="1"/>
    <col min="2023" max="2023" width="0" style="1" hidden="1" customWidth="1"/>
    <col min="2024" max="2024" width="16.7109375" style="1" customWidth="1"/>
    <col min="2025" max="2025" width="9.140625" style="1"/>
    <col min="2026" max="2026" width="13.28515625" style="1" bestFit="1" customWidth="1"/>
    <col min="2027" max="2028" width="10.140625" style="1" bestFit="1" customWidth="1"/>
    <col min="2029" max="2268" width="9.140625" style="1"/>
    <col min="2269" max="2269" width="63.140625" style="1" customWidth="1"/>
    <col min="2270" max="2270" width="10.85546875" style="1" customWidth="1"/>
    <col min="2271" max="2271" width="70.5703125" style="1" customWidth="1"/>
    <col min="2272" max="2272" width="12.5703125" style="1" customWidth="1"/>
    <col min="2273" max="2273" width="11.42578125" style="1" customWidth="1"/>
    <col min="2274" max="2274" width="11.140625" style="1" customWidth="1"/>
    <col min="2275" max="2275" width="11.42578125" style="1" customWidth="1"/>
    <col min="2276" max="2278" width="13.7109375" style="1" customWidth="1"/>
    <col min="2279" max="2279" width="0" style="1" hidden="1" customWidth="1"/>
    <col min="2280" max="2280" width="16.7109375" style="1" customWidth="1"/>
    <col min="2281" max="2281" width="9.140625" style="1"/>
    <col min="2282" max="2282" width="13.28515625" style="1" bestFit="1" customWidth="1"/>
    <col min="2283" max="2284" width="10.140625" style="1" bestFit="1" customWidth="1"/>
    <col min="2285" max="2524" width="9.140625" style="1"/>
    <col min="2525" max="2525" width="63.140625" style="1" customWidth="1"/>
    <col min="2526" max="2526" width="10.85546875" style="1" customWidth="1"/>
    <col min="2527" max="2527" width="70.5703125" style="1" customWidth="1"/>
    <col min="2528" max="2528" width="12.5703125" style="1" customWidth="1"/>
    <col min="2529" max="2529" width="11.42578125" style="1" customWidth="1"/>
    <col min="2530" max="2530" width="11.140625" style="1" customWidth="1"/>
    <col min="2531" max="2531" width="11.42578125" style="1" customWidth="1"/>
    <col min="2532" max="2534" width="13.7109375" style="1" customWidth="1"/>
    <col min="2535" max="2535" width="0" style="1" hidden="1" customWidth="1"/>
    <col min="2536" max="2536" width="16.7109375" style="1" customWidth="1"/>
    <col min="2537" max="2537" width="9.140625" style="1"/>
    <col min="2538" max="2538" width="13.28515625" style="1" bestFit="1" customWidth="1"/>
    <col min="2539" max="2540" width="10.140625" style="1" bestFit="1" customWidth="1"/>
    <col min="2541" max="2780" width="9.140625" style="1"/>
    <col min="2781" max="2781" width="63.140625" style="1" customWidth="1"/>
    <col min="2782" max="2782" width="10.85546875" style="1" customWidth="1"/>
    <col min="2783" max="2783" width="70.5703125" style="1" customWidth="1"/>
    <col min="2784" max="2784" width="12.5703125" style="1" customWidth="1"/>
    <col min="2785" max="2785" width="11.42578125" style="1" customWidth="1"/>
    <col min="2786" max="2786" width="11.140625" style="1" customWidth="1"/>
    <col min="2787" max="2787" width="11.42578125" style="1" customWidth="1"/>
    <col min="2788" max="2790" width="13.7109375" style="1" customWidth="1"/>
    <col min="2791" max="2791" width="0" style="1" hidden="1" customWidth="1"/>
    <col min="2792" max="2792" width="16.7109375" style="1" customWidth="1"/>
    <col min="2793" max="2793" width="9.140625" style="1"/>
    <col min="2794" max="2794" width="13.28515625" style="1" bestFit="1" customWidth="1"/>
    <col min="2795" max="2796" width="10.140625" style="1" bestFit="1" customWidth="1"/>
    <col min="2797" max="3036" width="9.140625" style="1"/>
    <col min="3037" max="3037" width="63.140625" style="1" customWidth="1"/>
    <col min="3038" max="3038" width="10.85546875" style="1" customWidth="1"/>
    <col min="3039" max="3039" width="70.5703125" style="1" customWidth="1"/>
    <col min="3040" max="3040" width="12.5703125" style="1" customWidth="1"/>
    <col min="3041" max="3041" width="11.42578125" style="1" customWidth="1"/>
    <col min="3042" max="3042" width="11.140625" style="1" customWidth="1"/>
    <col min="3043" max="3043" width="11.42578125" style="1" customWidth="1"/>
    <col min="3044" max="3046" width="13.7109375" style="1" customWidth="1"/>
    <col min="3047" max="3047" width="0" style="1" hidden="1" customWidth="1"/>
    <col min="3048" max="3048" width="16.7109375" style="1" customWidth="1"/>
    <col min="3049" max="3049" width="9.140625" style="1"/>
    <col min="3050" max="3050" width="13.28515625" style="1" bestFit="1" customWidth="1"/>
    <col min="3051" max="3052" width="10.140625" style="1" bestFit="1" customWidth="1"/>
    <col min="3053" max="3292" width="9.140625" style="1"/>
    <col min="3293" max="3293" width="63.140625" style="1" customWidth="1"/>
    <col min="3294" max="3294" width="10.85546875" style="1" customWidth="1"/>
    <col min="3295" max="3295" width="70.5703125" style="1" customWidth="1"/>
    <col min="3296" max="3296" width="12.5703125" style="1" customWidth="1"/>
    <col min="3297" max="3297" width="11.42578125" style="1" customWidth="1"/>
    <col min="3298" max="3298" width="11.140625" style="1" customWidth="1"/>
    <col min="3299" max="3299" width="11.42578125" style="1" customWidth="1"/>
    <col min="3300" max="3302" width="13.7109375" style="1" customWidth="1"/>
    <col min="3303" max="3303" width="0" style="1" hidden="1" customWidth="1"/>
    <col min="3304" max="3304" width="16.7109375" style="1" customWidth="1"/>
    <col min="3305" max="3305" width="9.140625" style="1"/>
    <col min="3306" max="3306" width="13.28515625" style="1" bestFit="1" customWidth="1"/>
    <col min="3307" max="3308" width="10.140625" style="1" bestFit="1" customWidth="1"/>
    <col min="3309" max="3548" width="9.140625" style="1"/>
    <col min="3549" max="3549" width="63.140625" style="1" customWidth="1"/>
    <col min="3550" max="3550" width="10.85546875" style="1" customWidth="1"/>
    <col min="3551" max="3551" width="70.5703125" style="1" customWidth="1"/>
    <col min="3552" max="3552" width="12.5703125" style="1" customWidth="1"/>
    <col min="3553" max="3553" width="11.42578125" style="1" customWidth="1"/>
    <col min="3554" max="3554" width="11.140625" style="1" customWidth="1"/>
    <col min="3555" max="3555" width="11.42578125" style="1" customWidth="1"/>
    <col min="3556" max="3558" width="13.7109375" style="1" customWidth="1"/>
    <col min="3559" max="3559" width="0" style="1" hidden="1" customWidth="1"/>
    <col min="3560" max="3560" width="16.7109375" style="1" customWidth="1"/>
    <col min="3561" max="3561" width="9.140625" style="1"/>
    <col min="3562" max="3562" width="13.28515625" style="1" bestFit="1" customWidth="1"/>
    <col min="3563" max="3564" width="10.140625" style="1" bestFit="1" customWidth="1"/>
    <col min="3565" max="3804" width="9.140625" style="1"/>
    <col min="3805" max="3805" width="63.140625" style="1" customWidth="1"/>
    <col min="3806" max="3806" width="10.85546875" style="1" customWidth="1"/>
    <col min="3807" max="3807" width="70.5703125" style="1" customWidth="1"/>
    <col min="3808" max="3808" width="12.5703125" style="1" customWidth="1"/>
    <col min="3809" max="3809" width="11.42578125" style="1" customWidth="1"/>
    <col min="3810" max="3810" width="11.140625" style="1" customWidth="1"/>
    <col min="3811" max="3811" width="11.42578125" style="1" customWidth="1"/>
    <col min="3812" max="3814" width="13.7109375" style="1" customWidth="1"/>
    <col min="3815" max="3815" width="0" style="1" hidden="1" customWidth="1"/>
    <col min="3816" max="3816" width="16.7109375" style="1" customWidth="1"/>
    <col min="3817" max="3817" width="9.140625" style="1"/>
    <col min="3818" max="3818" width="13.28515625" style="1" bestFit="1" customWidth="1"/>
    <col min="3819" max="3820" width="10.140625" style="1" bestFit="1" customWidth="1"/>
    <col min="3821" max="4060" width="9.140625" style="1"/>
    <col min="4061" max="4061" width="63.140625" style="1" customWidth="1"/>
    <col min="4062" max="4062" width="10.85546875" style="1" customWidth="1"/>
    <col min="4063" max="4063" width="70.5703125" style="1" customWidth="1"/>
    <col min="4064" max="4064" width="12.5703125" style="1" customWidth="1"/>
    <col min="4065" max="4065" width="11.42578125" style="1" customWidth="1"/>
    <col min="4066" max="4066" width="11.140625" style="1" customWidth="1"/>
    <col min="4067" max="4067" width="11.42578125" style="1" customWidth="1"/>
    <col min="4068" max="4070" width="13.7109375" style="1" customWidth="1"/>
    <col min="4071" max="4071" width="0" style="1" hidden="1" customWidth="1"/>
    <col min="4072" max="4072" width="16.7109375" style="1" customWidth="1"/>
    <col min="4073" max="4073" width="9.140625" style="1"/>
    <col min="4074" max="4074" width="13.28515625" style="1" bestFit="1" customWidth="1"/>
    <col min="4075" max="4076" width="10.140625" style="1" bestFit="1" customWidth="1"/>
    <col min="4077" max="4316" width="9.140625" style="1"/>
    <col min="4317" max="4317" width="63.140625" style="1" customWidth="1"/>
    <col min="4318" max="4318" width="10.85546875" style="1" customWidth="1"/>
    <col min="4319" max="4319" width="70.5703125" style="1" customWidth="1"/>
    <col min="4320" max="4320" width="12.5703125" style="1" customWidth="1"/>
    <col min="4321" max="4321" width="11.42578125" style="1" customWidth="1"/>
    <col min="4322" max="4322" width="11.140625" style="1" customWidth="1"/>
    <col min="4323" max="4323" width="11.42578125" style="1" customWidth="1"/>
    <col min="4324" max="4326" width="13.7109375" style="1" customWidth="1"/>
    <col min="4327" max="4327" width="0" style="1" hidden="1" customWidth="1"/>
    <col min="4328" max="4328" width="16.7109375" style="1" customWidth="1"/>
    <col min="4329" max="4329" width="9.140625" style="1"/>
    <col min="4330" max="4330" width="13.28515625" style="1" bestFit="1" customWidth="1"/>
    <col min="4331" max="4332" width="10.140625" style="1" bestFit="1" customWidth="1"/>
    <col min="4333" max="4572" width="9.140625" style="1"/>
    <col min="4573" max="4573" width="63.140625" style="1" customWidth="1"/>
    <col min="4574" max="4574" width="10.85546875" style="1" customWidth="1"/>
    <col min="4575" max="4575" width="70.5703125" style="1" customWidth="1"/>
    <col min="4576" max="4576" width="12.5703125" style="1" customWidth="1"/>
    <col min="4577" max="4577" width="11.42578125" style="1" customWidth="1"/>
    <col min="4578" max="4578" width="11.140625" style="1" customWidth="1"/>
    <col min="4579" max="4579" width="11.42578125" style="1" customWidth="1"/>
    <col min="4580" max="4582" width="13.7109375" style="1" customWidth="1"/>
    <col min="4583" max="4583" width="0" style="1" hidden="1" customWidth="1"/>
    <col min="4584" max="4584" width="16.7109375" style="1" customWidth="1"/>
    <col min="4585" max="4585" width="9.140625" style="1"/>
    <col min="4586" max="4586" width="13.28515625" style="1" bestFit="1" customWidth="1"/>
    <col min="4587" max="4588" width="10.140625" style="1" bestFit="1" customWidth="1"/>
    <col min="4589" max="4828" width="9.140625" style="1"/>
    <col min="4829" max="4829" width="63.140625" style="1" customWidth="1"/>
    <col min="4830" max="4830" width="10.85546875" style="1" customWidth="1"/>
    <col min="4831" max="4831" width="70.5703125" style="1" customWidth="1"/>
    <col min="4832" max="4832" width="12.5703125" style="1" customWidth="1"/>
    <col min="4833" max="4833" width="11.42578125" style="1" customWidth="1"/>
    <col min="4834" max="4834" width="11.140625" style="1" customWidth="1"/>
    <col min="4835" max="4835" width="11.42578125" style="1" customWidth="1"/>
    <col min="4836" max="4838" width="13.7109375" style="1" customWidth="1"/>
    <col min="4839" max="4839" width="0" style="1" hidden="1" customWidth="1"/>
    <col min="4840" max="4840" width="16.7109375" style="1" customWidth="1"/>
    <col min="4841" max="4841" width="9.140625" style="1"/>
    <col min="4842" max="4842" width="13.28515625" style="1" bestFit="1" customWidth="1"/>
    <col min="4843" max="4844" width="10.140625" style="1" bestFit="1" customWidth="1"/>
    <col min="4845" max="5084" width="9.140625" style="1"/>
    <col min="5085" max="5085" width="63.140625" style="1" customWidth="1"/>
    <col min="5086" max="5086" width="10.85546875" style="1" customWidth="1"/>
    <col min="5087" max="5087" width="70.5703125" style="1" customWidth="1"/>
    <col min="5088" max="5088" width="12.5703125" style="1" customWidth="1"/>
    <col min="5089" max="5089" width="11.42578125" style="1" customWidth="1"/>
    <col min="5090" max="5090" width="11.140625" style="1" customWidth="1"/>
    <col min="5091" max="5091" width="11.42578125" style="1" customWidth="1"/>
    <col min="5092" max="5094" width="13.7109375" style="1" customWidth="1"/>
    <col min="5095" max="5095" width="0" style="1" hidden="1" customWidth="1"/>
    <col min="5096" max="5096" width="16.7109375" style="1" customWidth="1"/>
    <col min="5097" max="5097" width="9.140625" style="1"/>
    <col min="5098" max="5098" width="13.28515625" style="1" bestFit="1" customWidth="1"/>
    <col min="5099" max="5100" width="10.140625" style="1" bestFit="1" customWidth="1"/>
    <col min="5101" max="5340" width="9.140625" style="1"/>
    <col min="5341" max="5341" width="63.140625" style="1" customWidth="1"/>
    <col min="5342" max="5342" width="10.85546875" style="1" customWidth="1"/>
    <col min="5343" max="5343" width="70.5703125" style="1" customWidth="1"/>
    <col min="5344" max="5344" width="12.5703125" style="1" customWidth="1"/>
    <col min="5345" max="5345" width="11.42578125" style="1" customWidth="1"/>
    <col min="5346" max="5346" width="11.140625" style="1" customWidth="1"/>
    <col min="5347" max="5347" width="11.42578125" style="1" customWidth="1"/>
    <col min="5348" max="5350" width="13.7109375" style="1" customWidth="1"/>
    <col min="5351" max="5351" width="0" style="1" hidden="1" customWidth="1"/>
    <col min="5352" max="5352" width="16.7109375" style="1" customWidth="1"/>
    <col min="5353" max="5353" width="9.140625" style="1"/>
    <col min="5354" max="5354" width="13.28515625" style="1" bestFit="1" customWidth="1"/>
    <col min="5355" max="5356" width="10.140625" style="1" bestFit="1" customWidth="1"/>
    <col min="5357" max="5596" width="9.140625" style="1"/>
    <col min="5597" max="5597" width="63.140625" style="1" customWidth="1"/>
    <col min="5598" max="5598" width="10.85546875" style="1" customWidth="1"/>
    <col min="5599" max="5599" width="70.5703125" style="1" customWidth="1"/>
    <col min="5600" max="5600" width="12.5703125" style="1" customWidth="1"/>
    <col min="5601" max="5601" width="11.42578125" style="1" customWidth="1"/>
    <col min="5602" max="5602" width="11.140625" style="1" customWidth="1"/>
    <col min="5603" max="5603" width="11.42578125" style="1" customWidth="1"/>
    <col min="5604" max="5606" width="13.7109375" style="1" customWidth="1"/>
    <col min="5607" max="5607" width="0" style="1" hidden="1" customWidth="1"/>
    <col min="5608" max="5608" width="16.7109375" style="1" customWidth="1"/>
    <col min="5609" max="5609" width="9.140625" style="1"/>
    <col min="5610" max="5610" width="13.28515625" style="1" bestFit="1" customWidth="1"/>
    <col min="5611" max="5612" width="10.140625" style="1" bestFit="1" customWidth="1"/>
    <col min="5613" max="5852" width="9.140625" style="1"/>
    <col min="5853" max="5853" width="63.140625" style="1" customWidth="1"/>
    <col min="5854" max="5854" width="10.85546875" style="1" customWidth="1"/>
    <col min="5855" max="5855" width="70.5703125" style="1" customWidth="1"/>
    <col min="5856" max="5856" width="12.5703125" style="1" customWidth="1"/>
    <col min="5857" max="5857" width="11.42578125" style="1" customWidth="1"/>
    <col min="5858" max="5858" width="11.140625" style="1" customWidth="1"/>
    <col min="5859" max="5859" width="11.42578125" style="1" customWidth="1"/>
    <col min="5860" max="5862" width="13.7109375" style="1" customWidth="1"/>
    <col min="5863" max="5863" width="0" style="1" hidden="1" customWidth="1"/>
    <col min="5864" max="5864" width="16.7109375" style="1" customWidth="1"/>
    <col min="5865" max="5865" width="9.140625" style="1"/>
    <col min="5866" max="5866" width="13.28515625" style="1" bestFit="1" customWidth="1"/>
    <col min="5867" max="5868" width="10.140625" style="1" bestFit="1" customWidth="1"/>
    <col min="5869" max="6108" width="9.140625" style="1"/>
    <col min="6109" max="6109" width="63.140625" style="1" customWidth="1"/>
    <col min="6110" max="6110" width="10.85546875" style="1" customWidth="1"/>
    <col min="6111" max="6111" width="70.5703125" style="1" customWidth="1"/>
    <col min="6112" max="6112" width="12.5703125" style="1" customWidth="1"/>
    <col min="6113" max="6113" width="11.42578125" style="1" customWidth="1"/>
    <col min="6114" max="6114" width="11.140625" style="1" customWidth="1"/>
    <col min="6115" max="6115" width="11.42578125" style="1" customWidth="1"/>
    <col min="6116" max="6118" width="13.7109375" style="1" customWidth="1"/>
    <col min="6119" max="6119" width="0" style="1" hidden="1" customWidth="1"/>
    <col min="6120" max="6120" width="16.7109375" style="1" customWidth="1"/>
    <col min="6121" max="6121" width="9.140625" style="1"/>
    <col min="6122" max="6122" width="13.28515625" style="1" bestFit="1" customWidth="1"/>
    <col min="6123" max="6124" width="10.140625" style="1" bestFit="1" customWidth="1"/>
    <col min="6125" max="6364" width="9.140625" style="1"/>
    <col min="6365" max="6365" width="63.140625" style="1" customWidth="1"/>
    <col min="6366" max="6366" width="10.85546875" style="1" customWidth="1"/>
    <col min="6367" max="6367" width="70.5703125" style="1" customWidth="1"/>
    <col min="6368" max="6368" width="12.5703125" style="1" customWidth="1"/>
    <col min="6369" max="6369" width="11.42578125" style="1" customWidth="1"/>
    <col min="6370" max="6370" width="11.140625" style="1" customWidth="1"/>
    <col min="6371" max="6371" width="11.42578125" style="1" customWidth="1"/>
    <col min="6372" max="6374" width="13.7109375" style="1" customWidth="1"/>
    <col min="6375" max="6375" width="0" style="1" hidden="1" customWidth="1"/>
    <col min="6376" max="6376" width="16.7109375" style="1" customWidth="1"/>
    <col min="6377" max="6377" width="9.140625" style="1"/>
    <col min="6378" max="6378" width="13.28515625" style="1" bestFit="1" customWidth="1"/>
    <col min="6379" max="6380" width="10.140625" style="1" bestFit="1" customWidth="1"/>
    <col min="6381" max="6620" width="9.140625" style="1"/>
    <col min="6621" max="6621" width="63.140625" style="1" customWidth="1"/>
    <col min="6622" max="6622" width="10.85546875" style="1" customWidth="1"/>
    <col min="6623" max="6623" width="70.5703125" style="1" customWidth="1"/>
    <col min="6624" max="6624" width="12.5703125" style="1" customWidth="1"/>
    <col min="6625" max="6625" width="11.42578125" style="1" customWidth="1"/>
    <col min="6626" max="6626" width="11.140625" style="1" customWidth="1"/>
    <col min="6627" max="6627" width="11.42578125" style="1" customWidth="1"/>
    <col min="6628" max="6630" width="13.7109375" style="1" customWidth="1"/>
    <col min="6631" max="6631" width="0" style="1" hidden="1" customWidth="1"/>
    <col min="6632" max="6632" width="16.7109375" style="1" customWidth="1"/>
    <col min="6633" max="6633" width="9.140625" style="1"/>
    <col min="6634" max="6634" width="13.28515625" style="1" bestFit="1" customWidth="1"/>
    <col min="6635" max="6636" width="10.140625" style="1" bestFit="1" customWidth="1"/>
    <col min="6637" max="6876" width="9.140625" style="1"/>
    <col min="6877" max="6877" width="63.140625" style="1" customWidth="1"/>
    <col min="6878" max="6878" width="10.85546875" style="1" customWidth="1"/>
    <col min="6879" max="6879" width="70.5703125" style="1" customWidth="1"/>
    <col min="6880" max="6880" width="12.5703125" style="1" customWidth="1"/>
    <col min="6881" max="6881" width="11.42578125" style="1" customWidth="1"/>
    <col min="6882" max="6882" width="11.140625" style="1" customWidth="1"/>
    <col min="6883" max="6883" width="11.42578125" style="1" customWidth="1"/>
    <col min="6884" max="6886" width="13.7109375" style="1" customWidth="1"/>
    <col min="6887" max="6887" width="0" style="1" hidden="1" customWidth="1"/>
    <col min="6888" max="6888" width="16.7109375" style="1" customWidth="1"/>
    <col min="6889" max="6889" width="9.140625" style="1"/>
    <col min="6890" max="6890" width="13.28515625" style="1" bestFit="1" customWidth="1"/>
    <col min="6891" max="6892" width="10.140625" style="1" bestFit="1" customWidth="1"/>
    <col min="6893" max="7132" width="9.140625" style="1"/>
    <col min="7133" max="7133" width="63.140625" style="1" customWidth="1"/>
    <col min="7134" max="7134" width="10.85546875" style="1" customWidth="1"/>
    <col min="7135" max="7135" width="70.5703125" style="1" customWidth="1"/>
    <col min="7136" max="7136" width="12.5703125" style="1" customWidth="1"/>
    <col min="7137" max="7137" width="11.42578125" style="1" customWidth="1"/>
    <col min="7138" max="7138" width="11.140625" style="1" customWidth="1"/>
    <col min="7139" max="7139" width="11.42578125" style="1" customWidth="1"/>
    <col min="7140" max="7142" width="13.7109375" style="1" customWidth="1"/>
    <col min="7143" max="7143" width="0" style="1" hidden="1" customWidth="1"/>
    <col min="7144" max="7144" width="16.7109375" style="1" customWidth="1"/>
    <col min="7145" max="7145" width="9.140625" style="1"/>
    <col min="7146" max="7146" width="13.28515625" style="1" bestFit="1" customWidth="1"/>
    <col min="7147" max="7148" width="10.140625" style="1" bestFit="1" customWidth="1"/>
    <col min="7149" max="7388" width="9.140625" style="1"/>
    <col min="7389" max="7389" width="63.140625" style="1" customWidth="1"/>
    <col min="7390" max="7390" width="10.85546875" style="1" customWidth="1"/>
    <col min="7391" max="7391" width="70.5703125" style="1" customWidth="1"/>
    <col min="7392" max="7392" width="12.5703125" style="1" customWidth="1"/>
    <col min="7393" max="7393" width="11.42578125" style="1" customWidth="1"/>
    <col min="7394" max="7394" width="11.140625" style="1" customWidth="1"/>
    <col min="7395" max="7395" width="11.42578125" style="1" customWidth="1"/>
    <col min="7396" max="7398" width="13.7109375" style="1" customWidth="1"/>
    <col min="7399" max="7399" width="0" style="1" hidden="1" customWidth="1"/>
    <col min="7400" max="7400" width="16.7109375" style="1" customWidth="1"/>
    <col min="7401" max="7401" width="9.140625" style="1"/>
    <col min="7402" max="7402" width="13.28515625" style="1" bestFit="1" customWidth="1"/>
    <col min="7403" max="7404" width="10.140625" style="1" bestFit="1" customWidth="1"/>
    <col min="7405" max="7644" width="9.140625" style="1"/>
    <col min="7645" max="7645" width="63.140625" style="1" customWidth="1"/>
    <col min="7646" max="7646" width="10.85546875" style="1" customWidth="1"/>
    <col min="7647" max="7647" width="70.5703125" style="1" customWidth="1"/>
    <col min="7648" max="7648" width="12.5703125" style="1" customWidth="1"/>
    <col min="7649" max="7649" width="11.42578125" style="1" customWidth="1"/>
    <col min="7650" max="7650" width="11.140625" style="1" customWidth="1"/>
    <col min="7651" max="7651" width="11.42578125" style="1" customWidth="1"/>
    <col min="7652" max="7654" width="13.7109375" style="1" customWidth="1"/>
    <col min="7655" max="7655" width="0" style="1" hidden="1" customWidth="1"/>
    <col min="7656" max="7656" width="16.7109375" style="1" customWidth="1"/>
    <col min="7657" max="7657" width="9.140625" style="1"/>
    <col min="7658" max="7658" width="13.28515625" style="1" bestFit="1" customWidth="1"/>
    <col min="7659" max="7660" width="10.140625" style="1" bestFit="1" customWidth="1"/>
    <col min="7661" max="7900" width="9.140625" style="1"/>
    <col min="7901" max="7901" width="63.140625" style="1" customWidth="1"/>
    <col min="7902" max="7902" width="10.85546875" style="1" customWidth="1"/>
    <col min="7903" max="7903" width="70.5703125" style="1" customWidth="1"/>
    <col min="7904" max="7904" width="12.5703125" style="1" customWidth="1"/>
    <col min="7905" max="7905" width="11.42578125" style="1" customWidth="1"/>
    <col min="7906" max="7906" width="11.140625" style="1" customWidth="1"/>
    <col min="7907" max="7907" width="11.42578125" style="1" customWidth="1"/>
    <col min="7908" max="7910" width="13.7109375" style="1" customWidth="1"/>
    <col min="7911" max="7911" width="0" style="1" hidden="1" customWidth="1"/>
    <col min="7912" max="7912" width="16.7109375" style="1" customWidth="1"/>
    <col min="7913" max="7913" width="9.140625" style="1"/>
    <col min="7914" max="7914" width="13.28515625" style="1" bestFit="1" customWidth="1"/>
    <col min="7915" max="7916" width="10.140625" style="1" bestFit="1" customWidth="1"/>
    <col min="7917" max="8156" width="9.140625" style="1"/>
    <col min="8157" max="8157" width="63.140625" style="1" customWidth="1"/>
    <col min="8158" max="8158" width="10.85546875" style="1" customWidth="1"/>
    <col min="8159" max="8159" width="70.5703125" style="1" customWidth="1"/>
    <col min="8160" max="8160" width="12.5703125" style="1" customWidth="1"/>
    <col min="8161" max="8161" width="11.42578125" style="1" customWidth="1"/>
    <col min="8162" max="8162" width="11.140625" style="1" customWidth="1"/>
    <col min="8163" max="8163" width="11.42578125" style="1" customWidth="1"/>
    <col min="8164" max="8166" width="13.7109375" style="1" customWidth="1"/>
    <col min="8167" max="8167" width="0" style="1" hidden="1" customWidth="1"/>
    <col min="8168" max="8168" width="16.7109375" style="1" customWidth="1"/>
    <col min="8169" max="8169" width="9.140625" style="1"/>
    <col min="8170" max="8170" width="13.28515625" style="1" bestFit="1" customWidth="1"/>
    <col min="8171" max="8172" width="10.140625" style="1" bestFit="1" customWidth="1"/>
    <col min="8173" max="8412" width="9.140625" style="1"/>
    <col min="8413" max="8413" width="63.140625" style="1" customWidth="1"/>
    <col min="8414" max="8414" width="10.85546875" style="1" customWidth="1"/>
    <col min="8415" max="8415" width="70.5703125" style="1" customWidth="1"/>
    <col min="8416" max="8416" width="12.5703125" style="1" customWidth="1"/>
    <col min="8417" max="8417" width="11.42578125" style="1" customWidth="1"/>
    <col min="8418" max="8418" width="11.140625" style="1" customWidth="1"/>
    <col min="8419" max="8419" width="11.42578125" style="1" customWidth="1"/>
    <col min="8420" max="8422" width="13.7109375" style="1" customWidth="1"/>
    <col min="8423" max="8423" width="0" style="1" hidden="1" customWidth="1"/>
    <col min="8424" max="8424" width="16.7109375" style="1" customWidth="1"/>
    <col min="8425" max="8425" width="9.140625" style="1"/>
    <col min="8426" max="8426" width="13.28515625" style="1" bestFit="1" customWidth="1"/>
    <col min="8427" max="8428" width="10.140625" style="1" bestFit="1" customWidth="1"/>
    <col min="8429" max="8668" width="9.140625" style="1"/>
    <col min="8669" max="8669" width="63.140625" style="1" customWidth="1"/>
    <col min="8670" max="8670" width="10.85546875" style="1" customWidth="1"/>
    <col min="8671" max="8671" width="70.5703125" style="1" customWidth="1"/>
    <col min="8672" max="8672" width="12.5703125" style="1" customWidth="1"/>
    <col min="8673" max="8673" width="11.42578125" style="1" customWidth="1"/>
    <col min="8674" max="8674" width="11.140625" style="1" customWidth="1"/>
    <col min="8675" max="8675" width="11.42578125" style="1" customWidth="1"/>
    <col min="8676" max="8678" width="13.7109375" style="1" customWidth="1"/>
    <col min="8679" max="8679" width="0" style="1" hidden="1" customWidth="1"/>
    <col min="8680" max="8680" width="16.7109375" style="1" customWidth="1"/>
    <col min="8681" max="8681" width="9.140625" style="1"/>
    <col min="8682" max="8682" width="13.28515625" style="1" bestFit="1" customWidth="1"/>
    <col min="8683" max="8684" width="10.140625" style="1" bestFit="1" customWidth="1"/>
    <col min="8685" max="8924" width="9.140625" style="1"/>
    <col min="8925" max="8925" width="63.140625" style="1" customWidth="1"/>
    <col min="8926" max="8926" width="10.85546875" style="1" customWidth="1"/>
    <col min="8927" max="8927" width="70.5703125" style="1" customWidth="1"/>
    <col min="8928" max="8928" width="12.5703125" style="1" customWidth="1"/>
    <col min="8929" max="8929" width="11.42578125" style="1" customWidth="1"/>
    <col min="8930" max="8930" width="11.140625" style="1" customWidth="1"/>
    <col min="8931" max="8931" width="11.42578125" style="1" customWidth="1"/>
    <col min="8932" max="8934" width="13.7109375" style="1" customWidth="1"/>
    <col min="8935" max="8935" width="0" style="1" hidden="1" customWidth="1"/>
    <col min="8936" max="8936" width="16.7109375" style="1" customWidth="1"/>
    <col min="8937" max="8937" width="9.140625" style="1"/>
    <col min="8938" max="8938" width="13.28515625" style="1" bestFit="1" customWidth="1"/>
    <col min="8939" max="8940" width="10.140625" style="1" bestFit="1" customWidth="1"/>
    <col min="8941" max="9180" width="9.140625" style="1"/>
    <col min="9181" max="9181" width="63.140625" style="1" customWidth="1"/>
    <col min="9182" max="9182" width="10.85546875" style="1" customWidth="1"/>
    <col min="9183" max="9183" width="70.5703125" style="1" customWidth="1"/>
    <col min="9184" max="9184" width="12.5703125" style="1" customWidth="1"/>
    <col min="9185" max="9185" width="11.42578125" style="1" customWidth="1"/>
    <col min="9186" max="9186" width="11.140625" style="1" customWidth="1"/>
    <col min="9187" max="9187" width="11.42578125" style="1" customWidth="1"/>
    <col min="9188" max="9190" width="13.7109375" style="1" customWidth="1"/>
    <col min="9191" max="9191" width="0" style="1" hidden="1" customWidth="1"/>
    <col min="9192" max="9192" width="16.7109375" style="1" customWidth="1"/>
    <col min="9193" max="9193" width="9.140625" style="1"/>
    <col min="9194" max="9194" width="13.28515625" style="1" bestFit="1" customWidth="1"/>
    <col min="9195" max="9196" width="10.140625" style="1" bestFit="1" customWidth="1"/>
    <col min="9197" max="9436" width="9.140625" style="1"/>
    <col min="9437" max="9437" width="63.140625" style="1" customWidth="1"/>
    <col min="9438" max="9438" width="10.85546875" style="1" customWidth="1"/>
    <col min="9439" max="9439" width="70.5703125" style="1" customWidth="1"/>
    <col min="9440" max="9440" width="12.5703125" style="1" customWidth="1"/>
    <col min="9441" max="9441" width="11.42578125" style="1" customWidth="1"/>
    <col min="9442" max="9442" width="11.140625" style="1" customWidth="1"/>
    <col min="9443" max="9443" width="11.42578125" style="1" customWidth="1"/>
    <col min="9444" max="9446" width="13.7109375" style="1" customWidth="1"/>
    <col min="9447" max="9447" width="0" style="1" hidden="1" customWidth="1"/>
    <col min="9448" max="9448" width="16.7109375" style="1" customWidth="1"/>
    <col min="9449" max="9449" width="9.140625" style="1"/>
    <col min="9450" max="9450" width="13.28515625" style="1" bestFit="1" customWidth="1"/>
    <col min="9451" max="9452" width="10.140625" style="1" bestFit="1" customWidth="1"/>
    <col min="9453" max="9692" width="9.140625" style="1"/>
    <col min="9693" max="9693" width="63.140625" style="1" customWidth="1"/>
    <col min="9694" max="9694" width="10.85546875" style="1" customWidth="1"/>
    <col min="9695" max="9695" width="70.5703125" style="1" customWidth="1"/>
    <col min="9696" max="9696" width="12.5703125" style="1" customWidth="1"/>
    <col min="9697" max="9697" width="11.42578125" style="1" customWidth="1"/>
    <col min="9698" max="9698" width="11.140625" style="1" customWidth="1"/>
    <col min="9699" max="9699" width="11.42578125" style="1" customWidth="1"/>
    <col min="9700" max="9702" width="13.7109375" style="1" customWidth="1"/>
    <col min="9703" max="9703" width="0" style="1" hidden="1" customWidth="1"/>
    <col min="9704" max="9704" width="16.7109375" style="1" customWidth="1"/>
    <col min="9705" max="9705" width="9.140625" style="1"/>
    <col min="9706" max="9706" width="13.28515625" style="1" bestFit="1" customWidth="1"/>
    <col min="9707" max="9708" width="10.140625" style="1" bestFit="1" customWidth="1"/>
    <col min="9709" max="9948" width="9.140625" style="1"/>
    <col min="9949" max="9949" width="63.140625" style="1" customWidth="1"/>
    <col min="9950" max="9950" width="10.85546875" style="1" customWidth="1"/>
    <col min="9951" max="9951" width="70.5703125" style="1" customWidth="1"/>
    <col min="9952" max="9952" width="12.5703125" style="1" customWidth="1"/>
    <col min="9953" max="9953" width="11.42578125" style="1" customWidth="1"/>
    <col min="9954" max="9954" width="11.140625" style="1" customWidth="1"/>
    <col min="9955" max="9955" width="11.42578125" style="1" customWidth="1"/>
    <col min="9956" max="9958" width="13.7109375" style="1" customWidth="1"/>
    <col min="9959" max="9959" width="0" style="1" hidden="1" customWidth="1"/>
    <col min="9960" max="9960" width="16.7109375" style="1" customWidth="1"/>
    <col min="9961" max="9961" width="9.140625" style="1"/>
    <col min="9962" max="9962" width="13.28515625" style="1" bestFit="1" customWidth="1"/>
    <col min="9963" max="9964" width="10.140625" style="1" bestFit="1" customWidth="1"/>
    <col min="9965" max="10204" width="9.140625" style="1"/>
    <col min="10205" max="10205" width="63.140625" style="1" customWidth="1"/>
    <col min="10206" max="10206" width="10.85546875" style="1" customWidth="1"/>
    <col min="10207" max="10207" width="70.5703125" style="1" customWidth="1"/>
    <col min="10208" max="10208" width="12.5703125" style="1" customWidth="1"/>
    <col min="10209" max="10209" width="11.42578125" style="1" customWidth="1"/>
    <col min="10210" max="10210" width="11.140625" style="1" customWidth="1"/>
    <col min="10211" max="10211" width="11.42578125" style="1" customWidth="1"/>
    <col min="10212" max="10214" width="13.7109375" style="1" customWidth="1"/>
    <col min="10215" max="10215" width="0" style="1" hidden="1" customWidth="1"/>
    <col min="10216" max="10216" width="16.7109375" style="1" customWidth="1"/>
    <col min="10217" max="10217" width="9.140625" style="1"/>
    <col min="10218" max="10218" width="13.28515625" style="1" bestFit="1" customWidth="1"/>
    <col min="10219" max="10220" width="10.140625" style="1" bestFit="1" customWidth="1"/>
    <col min="10221" max="10460" width="9.140625" style="1"/>
    <col min="10461" max="10461" width="63.140625" style="1" customWidth="1"/>
    <col min="10462" max="10462" width="10.85546875" style="1" customWidth="1"/>
    <col min="10463" max="10463" width="70.5703125" style="1" customWidth="1"/>
    <col min="10464" max="10464" width="12.5703125" style="1" customWidth="1"/>
    <col min="10465" max="10465" width="11.42578125" style="1" customWidth="1"/>
    <col min="10466" max="10466" width="11.140625" style="1" customWidth="1"/>
    <col min="10467" max="10467" width="11.42578125" style="1" customWidth="1"/>
    <col min="10468" max="10470" width="13.7109375" style="1" customWidth="1"/>
    <col min="10471" max="10471" width="0" style="1" hidden="1" customWidth="1"/>
    <col min="10472" max="10472" width="16.7109375" style="1" customWidth="1"/>
    <col min="10473" max="10473" width="9.140625" style="1"/>
    <col min="10474" max="10474" width="13.28515625" style="1" bestFit="1" customWidth="1"/>
    <col min="10475" max="10476" width="10.140625" style="1" bestFit="1" customWidth="1"/>
    <col min="10477" max="10716" width="9.140625" style="1"/>
    <col min="10717" max="10717" width="63.140625" style="1" customWidth="1"/>
    <col min="10718" max="10718" width="10.85546875" style="1" customWidth="1"/>
    <col min="10719" max="10719" width="70.5703125" style="1" customWidth="1"/>
    <col min="10720" max="10720" width="12.5703125" style="1" customWidth="1"/>
    <col min="10721" max="10721" width="11.42578125" style="1" customWidth="1"/>
    <col min="10722" max="10722" width="11.140625" style="1" customWidth="1"/>
    <col min="10723" max="10723" width="11.42578125" style="1" customWidth="1"/>
    <col min="10724" max="10726" width="13.7109375" style="1" customWidth="1"/>
    <col min="10727" max="10727" width="0" style="1" hidden="1" customWidth="1"/>
    <col min="10728" max="10728" width="16.7109375" style="1" customWidth="1"/>
    <col min="10729" max="10729" width="9.140625" style="1"/>
    <col min="10730" max="10730" width="13.28515625" style="1" bestFit="1" customWidth="1"/>
    <col min="10731" max="10732" width="10.140625" style="1" bestFit="1" customWidth="1"/>
    <col min="10733" max="10972" width="9.140625" style="1"/>
    <col min="10973" max="10973" width="63.140625" style="1" customWidth="1"/>
    <col min="10974" max="10974" width="10.85546875" style="1" customWidth="1"/>
    <col min="10975" max="10975" width="70.5703125" style="1" customWidth="1"/>
    <col min="10976" max="10976" width="12.5703125" style="1" customWidth="1"/>
    <col min="10977" max="10977" width="11.42578125" style="1" customWidth="1"/>
    <col min="10978" max="10978" width="11.140625" style="1" customWidth="1"/>
    <col min="10979" max="10979" width="11.42578125" style="1" customWidth="1"/>
    <col min="10980" max="10982" width="13.7109375" style="1" customWidth="1"/>
    <col min="10983" max="10983" width="0" style="1" hidden="1" customWidth="1"/>
    <col min="10984" max="10984" width="16.7109375" style="1" customWidth="1"/>
    <col min="10985" max="10985" width="9.140625" style="1"/>
    <col min="10986" max="10986" width="13.28515625" style="1" bestFit="1" customWidth="1"/>
    <col min="10987" max="10988" width="10.140625" style="1" bestFit="1" customWidth="1"/>
    <col min="10989" max="11228" width="9.140625" style="1"/>
    <col min="11229" max="11229" width="63.140625" style="1" customWidth="1"/>
    <col min="11230" max="11230" width="10.85546875" style="1" customWidth="1"/>
    <col min="11231" max="11231" width="70.5703125" style="1" customWidth="1"/>
    <col min="11232" max="11232" width="12.5703125" style="1" customWidth="1"/>
    <col min="11233" max="11233" width="11.42578125" style="1" customWidth="1"/>
    <col min="11234" max="11234" width="11.140625" style="1" customWidth="1"/>
    <col min="11235" max="11235" width="11.42578125" style="1" customWidth="1"/>
    <col min="11236" max="11238" width="13.7109375" style="1" customWidth="1"/>
    <col min="11239" max="11239" width="0" style="1" hidden="1" customWidth="1"/>
    <col min="11240" max="11240" width="16.7109375" style="1" customWidth="1"/>
    <col min="11241" max="11241" width="9.140625" style="1"/>
    <col min="11242" max="11242" width="13.28515625" style="1" bestFit="1" customWidth="1"/>
    <col min="11243" max="11244" width="10.140625" style="1" bestFit="1" customWidth="1"/>
    <col min="11245" max="11484" width="9.140625" style="1"/>
    <col min="11485" max="11485" width="63.140625" style="1" customWidth="1"/>
    <col min="11486" max="11486" width="10.85546875" style="1" customWidth="1"/>
    <col min="11487" max="11487" width="70.5703125" style="1" customWidth="1"/>
    <col min="11488" max="11488" width="12.5703125" style="1" customWidth="1"/>
    <col min="11489" max="11489" width="11.42578125" style="1" customWidth="1"/>
    <col min="11490" max="11490" width="11.140625" style="1" customWidth="1"/>
    <col min="11491" max="11491" width="11.42578125" style="1" customWidth="1"/>
    <col min="11492" max="11494" width="13.7109375" style="1" customWidth="1"/>
    <col min="11495" max="11495" width="0" style="1" hidden="1" customWidth="1"/>
    <col min="11496" max="11496" width="16.7109375" style="1" customWidth="1"/>
    <col min="11497" max="11497" width="9.140625" style="1"/>
    <col min="11498" max="11498" width="13.28515625" style="1" bestFit="1" customWidth="1"/>
    <col min="11499" max="11500" width="10.140625" style="1" bestFit="1" customWidth="1"/>
    <col min="11501" max="11740" width="9.140625" style="1"/>
    <col min="11741" max="11741" width="63.140625" style="1" customWidth="1"/>
    <col min="11742" max="11742" width="10.85546875" style="1" customWidth="1"/>
    <col min="11743" max="11743" width="70.5703125" style="1" customWidth="1"/>
    <col min="11744" max="11744" width="12.5703125" style="1" customWidth="1"/>
    <col min="11745" max="11745" width="11.42578125" style="1" customWidth="1"/>
    <col min="11746" max="11746" width="11.140625" style="1" customWidth="1"/>
    <col min="11747" max="11747" width="11.42578125" style="1" customWidth="1"/>
    <col min="11748" max="11750" width="13.7109375" style="1" customWidth="1"/>
    <col min="11751" max="11751" width="0" style="1" hidden="1" customWidth="1"/>
    <col min="11752" max="11752" width="16.7109375" style="1" customWidth="1"/>
    <col min="11753" max="11753" width="9.140625" style="1"/>
    <col min="11754" max="11754" width="13.28515625" style="1" bestFit="1" customWidth="1"/>
    <col min="11755" max="11756" width="10.140625" style="1" bestFit="1" customWidth="1"/>
    <col min="11757" max="11996" width="9.140625" style="1"/>
    <col min="11997" max="11997" width="63.140625" style="1" customWidth="1"/>
    <col min="11998" max="11998" width="10.85546875" style="1" customWidth="1"/>
    <col min="11999" max="11999" width="70.5703125" style="1" customWidth="1"/>
    <col min="12000" max="12000" width="12.5703125" style="1" customWidth="1"/>
    <col min="12001" max="12001" width="11.42578125" style="1" customWidth="1"/>
    <col min="12002" max="12002" width="11.140625" style="1" customWidth="1"/>
    <col min="12003" max="12003" width="11.42578125" style="1" customWidth="1"/>
    <col min="12004" max="12006" width="13.7109375" style="1" customWidth="1"/>
    <col min="12007" max="12007" width="0" style="1" hidden="1" customWidth="1"/>
    <col min="12008" max="12008" width="16.7109375" style="1" customWidth="1"/>
    <col min="12009" max="12009" width="9.140625" style="1"/>
    <col min="12010" max="12010" width="13.28515625" style="1" bestFit="1" customWidth="1"/>
    <col min="12011" max="12012" width="10.140625" style="1" bestFit="1" customWidth="1"/>
    <col min="12013" max="12252" width="9.140625" style="1"/>
    <col min="12253" max="12253" width="63.140625" style="1" customWidth="1"/>
    <col min="12254" max="12254" width="10.85546875" style="1" customWidth="1"/>
    <col min="12255" max="12255" width="70.5703125" style="1" customWidth="1"/>
    <col min="12256" max="12256" width="12.5703125" style="1" customWidth="1"/>
    <col min="12257" max="12257" width="11.42578125" style="1" customWidth="1"/>
    <col min="12258" max="12258" width="11.140625" style="1" customWidth="1"/>
    <col min="12259" max="12259" width="11.42578125" style="1" customWidth="1"/>
    <col min="12260" max="12262" width="13.7109375" style="1" customWidth="1"/>
    <col min="12263" max="12263" width="0" style="1" hidden="1" customWidth="1"/>
    <col min="12264" max="12264" width="16.7109375" style="1" customWidth="1"/>
    <col min="12265" max="12265" width="9.140625" style="1"/>
    <col min="12266" max="12266" width="13.28515625" style="1" bestFit="1" customWidth="1"/>
    <col min="12267" max="12268" width="10.140625" style="1" bestFit="1" customWidth="1"/>
    <col min="12269" max="12508" width="9.140625" style="1"/>
    <col min="12509" max="12509" width="63.140625" style="1" customWidth="1"/>
    <col min="12510" max="12510" width="10.85546875" style="1" customWidth="1"/>
    <col min="12511" max="12511" width="70.5703125" style="1" customWidth="1"/>
    <col min="12512" max="12512" width="12.5703125" style="1" customWidth="1"/>
    <col min="12513" max="12513" width="11.42578125" style="1" customWidth="1"/>
    <col min="12514" max="12514" width="11.140625" style="1" customWidth="1"/>
    <col min="12515" max="12515" width="11.42578125" style="1" customWidth="1"/>
    <col min="12516" max="12518" width="13.7109375" style="1" customWidth="1"/>
    <col min="12519" max="12519" width="0" style="1" hidden="1" customWidth="1"/>
    <col min="12520" max="12520" width="16.7109375" style="1" customWidth="1"/>
    <col min="12521" max="12521" width="9.140625" style="1"/>
    <col min="12522" max="12522" width="13.28515625" style="1" bestFit="1" customWidth="1"/>
    <col min="12523" max="12524" width="10.140625" style="1" bestFit="1" customWidth="1"/>
    <col min="12525" max="12764" width="9.140625" style="1"/>
    <col min="12765" max="12765" width="63.140625" style="1" customWidth="1"/>
    <col min="12766" max="12766" width="10.85546875" style="1" customWidth="1"/>
    <col min="12767" max="12767" width="70.5703125" style="1" customWidth="1"/>
    <col min="12768" max="12768" width="12.5703125" style="1" customWidth="1"/>
    <col min="12769" max="12769" width="11.42578125" style="1" customWidth="1"/>
    <col min="12770" max="12770" width="11.140625" style="1" customWidth="1"/>
    <col min="12771" max="12771" width="11.42578125" style="1" customWidth="1"/>
    <col min="12772" max="12774" width="13.7109375" style="1" customWidth="1"/>
    <col min="12775" max="12775" width="0" style="1" hidden="1" customWidth="1"/>
    <col min="12776" max="12776" width="16.7109375" style="1" customWidth="1"/>
    <col min="12777" max="12777" width="9.140625" style="1"/>
    <col min="12778" max="12778" width="13.28515625" style="1" bestFit="1" customWidth="1"/>
    <col min="12779" max="12780" width="10.140625" style="1" bestFit="1" customWidth="1"/>
    <col min="12781" max="13020" width="9.140625" style="1"/>
    <col min="13021" max="13021" width="63.140625" style="1" customWidth="1"/>
    <col min="13022" max="13022" width="10.85546875" style="1" customWidth="1"/>
    <col min="13023" max="13023" width="70.5703125" style="1" customWidth="1"/>
    <col min="13024" max="13024" width="12.5703125" style="1" customWidth="1"/>
    <col min="13025" max="13025" width="11.42578125" style="1" customWidth="1"/>
    <col min="13026" max="13026" width="11.140625" style="1" customWidth="1"/>
    <col min="13027" max="13027" width="11.42578125" style="1" customWidth="1"/>
    <col min="13028" max="13030" width="13.7109375" style="1" customWidth="1"/>
    <col min="13031" max="13031" width="0" style="1" hidden="1" customWidth="1"/>
    <col min="13032" max="13032" width="16.7109375" style="1" customWidth="1"/>
    <col min="13033" max="13033" width="9.140625" style="1"/>
    <col min="13034" max="13034" width="13.28515625" style="1" bestFit="1" customWidth="1"/>
    <col min="13035" max="13036" width="10.140625" style="1" bestFit="1" customWidth="1"/>
    <col min="13037" max="13276" width="9.140625" style="1"/>
    <col min="13277" max="13277" width="63.140625" style="1" customWidth="1"/>
    <col min="13278" max="13278" width="10.85546875" style="1" customWidth="1"/>
    <col min="13279" max="13279" width="70.5703125" style="1" customWidth="1"/>
    <col min="13280" max="13280" width="12.5703125" style="1" customWidth="1"/>
    <col min="13281" max="13281" width="11.42578125" style="1" customWidth="1"/>
    <col min="13282" max="13282" width="11.140625" style="1" customWidth="1"/>
    <col min="13283" max="13283" width="11.42578125" style="1" customWidth="1"/>
    <col min="13284" max="13286" width="13.7109375" style="1" customWidth="1"/>
    <col min="13287" max="13287" width="0" style="1" hidden="1" customWidth="1"/>
    <col min="13288" max="13288" width="16.7109375" style="1" customWidth="1"/>
    <col min="13289" max="13289" width="9.140625" style="1"/>
    <col min="13290" max="13290" width="13.28515625" style="1" bestFit="1" customWidth="1"/>
    <col min="13291" max="13292" width="10.140625" style="1" bestFit="1" customWidth="1"/>
    <col min="13293" max="13532" width="9.140625" style="1"/>
    <col min="13533" max="13533" width="63.140625" style="1" customWidth="1"/>
    <col min="13534" max="13534" width="10.85546875" style="1" customWidth="1"/>
    <col min="13535" max="13535" width="70.5703125" style="1" customWidth="1"/>
    <col min="13536" max="13536" width="12.5703125" style="1" customWidth="1"/>
    <col min="13537" max="13537" width="11.42578125" style="1" customWidth="1"/>
    <col min="13538" max="13538" width="11.140625" style="1" customWidth="1"/>
    <col min="13539" max="13539" width="11.42578125" style="1" customWidth="1"/>
    <col min="13540" max="13542" width="13.7109375" style="1" customWidth="1"/>
    <col min="13543" max="13543" width="0" style="1" hidden="1" customWidth="1"/>
    <col min="13544" max="13544" width="16.7109375" style="1" customWidth="1"/>
    <col min="13545" max="13545" width="9.140625" style="1"/>
    <col min="13546" max="13546" width="13.28515625" style="1" bestFit="1" customWidth="1"/>
    <col min="13547" max="13548" width="10.140625" style="1" bestFit="1" customWidth="1"/>
    <col min="13549" max="13788" width="9.140625" style="1"/>
    <col min="13789" max="13789" width="63.140625" style="1" customWidth="1"/>
    <col min="13790" max="13790" width="10.85546875" style="1" customWidth="1"/>
    <col min="13791" max="13791" width="70.5703125" style="1" customWidth="1"/>
    <col min="13792" max="13792" width="12.5703125" style="1" customWidth="1"/>
    <col min="13793" max="13793" width="11.42578125" style="1" customWidth="1"/>
    <col min="13794" max="13794" width="11.140625" style="1" customWidth="1"/>
    <col min="13795" max="13795" width="11.42578125" style="1" customWidth="1"/>
    <col min="13796" max="13798" width="13.7109375" style="1" customWidth="1"/>
    <col min="13799" max="13799" width="0" style="1" hidden="1" customWidth="1"/>
    <col min="13800" max="13800" width="16.7109375" style="1" customWidth="1"/>
    <col min="13801" max="13801" width="9.140625" style="1"/>
    <col min="13802" max="13802" width="13.28515625" style="1" bestFit="1" customWidth="1"/>
    <col min="13803" max="13804" width="10.140625" style="1" bestFit="1" customWidth="1"/>
    <col min="13805" max="14044" width="9.140625" style="1"/>
    <col min="14045" max="14045" width="63.140625" style="1" customWidth="1"/>
    <col min="14046" max="14046" width="10.85546875" style="1" customWidth="1"/>
    <col min="14047" max="14047" width="70.5703125" style="1" customWidth="1"/>
    <col min="14048" max="14048" width="12.5703125" style="1" customWidth="1"/>
    <col min="14049" max="14049" width="11.42578125" style="1" customWidth="1"/>
    <col min="14050" max="14050" width="11.140625" style="1" customWidth="1"/>
    <col min="14051" max="14051" width="11.42578125" style="1" customWidth="1"/>
    <col min="14052" max="14054" width="13.7109375" style="1" customWidth="1"/>
    <col min="14055" max="14055" width="0" style="1" hidden="1" customWidth="1"/>
    <col min="14056" max="14056" width="16.7109375" style="1" customWidth="1"/>
    <col min="14057" max="14057" width="9.140625" style="1"/>
    <col min="14058" max="14058" width="13.28515625" style="1" bestFit="1" customWidth="1"/>
    <col min="14059" max="14060" width="10.140625" style="1" bestFit="1" customWidth="1"/>
    <col min="14061" max="14300" width="9.140625" style="1"/>
    <col min="14301" max="14301" width="63.140625" style="1" customWidth="1"/>
    <col min="14302" max="14302" width="10.85546875" style="1" customWidth="1"/>
    <col min="14303" max="14303" width="70.5703125" style="1" customWidth="1"/>
    <col min="14304" max="14304" width="12.5703125" style="1" customWidth="1"/>
    <col min="14305" max="14305" width="11.42578125" style="1" customWidth="1"/>
    <col min="14306" max="14306" width="11.140625" style="1" customWidth="1"/>
    <col min="14307" max="14307" width="11.42578125" style="1" customWidth="1"/>
    <col min="14308" max="14310" width="13.7109375" style="1" customWidth="1"/>
    <col min="14311" max="14311" width="0" style="1" hidden="1" customWidth="1"/>
    <col min="14312" max="14312" width="16.7109375" style="1" customWidth="1"/>
    <col min="14313" max="14313" width="9.140625" style="1"/>
    <col min="14314" max="14314" width="13.28515625" style="1" bestFit="1" customWidth="1"/>
    <col min="14315" max="14316" width="10.140625" style="1" bestFit="1" customWidth="1"/>
    <col min="14317" max="14556" width="9.140625" style="1"/>
    <col min="14557" max="14557" width="63.140625" style="1" customWidth="1"/>
    <col min="14558" max="14558" width="10.85546875" style="1" customWidth="1"/>
    <col min="14559" max="14559" width="70.5703125" style="1" customWidth="1"/>
    <col min="14560" max="14560" width="12.5703125" style="1" customWidth="1"/>
    <col min="14561" max="14561" width="11.42578125" style="1" customWidth="1"/>
    <col min="14562" max="14562" width="11.140625" style="1" customWidth="1"/>
    <col min="14563" max="14563" width="11.42578125" style="1" customWidth="1"/>
    <col min="14564" max="14566" width="13.7109375" style="1" customWidth="1"/>
    <col min="14567" max="14567" width="0" style="1" hidden="1" customWidth="1"/>
    <col min="14568" max="14568" width="16.7109375" style="1" customWidth="1"/>
    <col min="14569" max="14569" width="9.140625" style="1"/>
    <col min="14570" max="14570" width="13.28515625" style="1" bestFit="1" customWidth="1"/>
    <col min="14571" max="14572" width="10.140625" style="1" bestFit="1" customWidth="1"/>
    <col min="14573" max="14812" width="9.140625" style="1"/>
    <col min="14813" max="14813" width="63.140625" style="1" customWidth="1"/>
    <col min="14814" max="14814" width="10.85546875" style="1" customWidth="1"/>
    <col min="14815" max="14815" width="70.5703125" style="1" customWidth="1"/>
    <col min="14816" max="14816" width="12.5703125" style="1" customWidth="1"/>
    <col min="14817" max="14817" width="11.42578125" style="1" customWidth="1"/>
    <col min="14818" max="14818" width="11.140625" style="1" customWidth="1"/>
    <col min="14819" max="14819" width="11.42578125" style="1" customWidth="1"/>
    <col min="14820" max="14822" width="13.7109375" style="1" customWidth="1"/>
    <col min="14823" max="14823" width="0" style="1" hidden="1" customWidth="1"/>
    <col min="14824" max="14824" width="16.7109375" style="1" customWidth="1"/>
    <col min="14825" max="14825" width="9.140625" style="1"/>
    <col min="14826" max="14826" width="13.28515625" style="1" bestFit="1" customWidth="1"/>
    <col min="14827" max="14828" width="10.140625" style="1" bestFit="1" customWidth="1"/>
    <col min="14829" max="15068" width="9.140625" style="1"/>
    <col min="15069" max="15069" width="63.140625" style="1" customWidth="1"/>
    <col min="15070" max="15070" width="10.85546875" style="1" customWidth="1"/>
    <col min="15071" max="15071" width="70.5703125" style="1" customWidth="1"/>
    <col min="15072" max="15072" width="12.5703125" style="1" customWidth="1"/>
    <col min="15073" max="15073" width="11.42578125" style="1" customWidth="1"/>
    <col min="15074" max="15074" width="11.140625" style="1" customWidth="1"/>
    <col min="15075" max="15075" width="11.42578125" style="1" customWidth="1"/>
    <col min="15076" max="15078" width="13.7109375" style="1" customWidth="1"/>
    <col min="15079" max="15079" width="0" style="1" hidden="1" customWidth="1"/>
    <col min="15080" max="15080" width="16.7109375" style="1" customWidth="1"/>
    <col min="15081" max="15081" width="9.140625" style="1"/>
    <col min="15082" max="15082" width="13.28515625" style="1" bestFit="1" customWidth="1"/>
    <col min="15083" max="15084" width="10.140625" style="1" bestFit="1" customWidth="1"/>
    <col min="15085" max="15324" width="9.140625" style="1"/>
    <col min="15325" max="15325" width="63.140625" style="1" customWidth="1"/>
    <col min="15326" max="15326" width="10.85546875" style="1" customWidth="1"/>
    <col min="15327" max="15327" width="70.5703125" style="1" customWidth="1"/>
    <col min="15328" max="15328" width="12.5703125" style="1" customWidth="1"/>
    <col min="15329" max="15329" width="11.42578125" style="1" customWidth="1"/>
    <col min="15330" max="15330" width="11.140625" style="1" customWidth="1"/>
    <col min="15331" max="15331" width="11.42578125" style="1" customWidth="1"/>
    <col min="15332" max="15334" width="13.7109375" style="1" customWidth="1"/>
    <col min="15335" max="15335" width="0" style="1" hidden="1" customWidth="1"/>
    <col min="15336" max="15336" width="16.7109375" style="1" customWidth="1"/>
    <col min="15337" max="15337" width="9.140625" style="1"/>
    <col min="15338" max="15338" width="13.28515625" style="1" bestFit="1" customWidth="1"/>
    <col min="15339" max="15340" width="10.140625" style="1" bestFit="1" customWidth="1"/>
    <col min="15341" max="15580" width="9.140625" style="1"/>
    <col min="15581" max="15581" width="63.140625" style="1" customWidth="1"/>
    <col min="15582" max="15582" width="10.85546875" style="1" customWidth="1"/>
    <col min="15583" max="15583" width="70.5703125" style="1" customWidth="1"/>
    <col min="15584" max="15584" width="12.5703125" style="1" customWidth="1"/>
    <col min="15585" max="15585" width="11.42578125" style="1" customWidth="1"/>
    <col min="15586" max="15586" width="11.140625" style="1" customWidth="1"/>
    <col min="15587" max="15587" width="11.42578125" style="1" customWidth="1"/>
    <col min="15588" max="15590" width="13.7109375" style="1" customWidth="1"/>
    <col min="15591" max="15591" width="0" style="1" hidden="1" customWidth="1"/>
    <col min="15592" max="15592" width="16.7109375" style="1" customWidth="1"/>
    <col min="15593" max="15593" width="9.140625" style="1"/>
    <col min="15594" max="15594" width="13.28515625" style="1" bestFit="1" customWidth="1"/>
    <col min="15595" max="15596" width="10.140625" style="1" bestFit="1" customWidth="1"/>
    <col min="15597" max="15836" width="9.140625" style="1"/>
    <col min="15837" max="15837" width="63.140625" style="1" customWidth="1"/>
    <col min="15838" max="15838" width="10.85546875" style="1" customWidth="1"/>
    <col min="15839" max="15839" width="70.5703125" style="1" customWidth="1"/>
    <col min="15840" max="15840" width="12.5703125" style="1" customWidth="1"/>
    <col min="15841" max="15841" width="11.42578125" style="1" customWidth="1"/>
    <col min="15842" max="15842" width="11.140625" style="1" customWidth="1"/>
    <col min="15843" max="15843" width="11.42578125" style="1" customWidth="1"/>
    <col min="15844" max="15846" width="13.7109375" style="1" customWidth="1"/>
    <col min="15847" max="15847" width="0" style="1" hidden="1" customWidth="1"/>
    <col min="15848" max="15848" width="16.7109375" style="1" customWidth="1"/>
    <col min="15849" max="15849" width="9.140625" style="1"/>
    <col min="15850" max="15850" width="13.28515625" style="1" bestFit="1" customWidth="1"/>
    <col min="15851" max="15852" width="10.140625" style="1" bestFit="1" customWidth="1"/>
    <col min="15853" max="16092" width="9.140625" style="1"/>
    <col min="16093" max="16093" width="63.140625" style="1" customWidth="1"/>
    <col min="16094" max="16094" width="10.85546875" style="1" customWidth="1"/>
    <col min="16095" max="16095" width="70.5703125" style="1" customWidth="1"/>
    <col min="16096" max="16096" width="12.5703125" style="1" customWidth="1"/>
    <col min="16097" max="16097" width="11.42578125" style="1" customWidth="1"/>
    <col min="16098" max="16098" width="11.140625" style="1" customWidth="1"/>
    <col min="16099" max="16099" width="11.42578125" style="1" customWidth="1"/>
    <col min="16100" max="16102" width="13.7109375" style="1" customWidth="1"/>
    <col min="16103" max="16103" width="0" style="1" hidden="1" customWidth="1"/>
    <col min="16104" max="16104" width="16.7109375" style="1" customWidth="1"/>
    <col min="16105" max="16105" width="9.140625" style="1"/>
    <col min="16106" max="16106" width="13.28515625" style="1" bestFit="1" customWidth="1"/>
    <col min="16107" max="16108" width="10.140625" style="1" bestFit="1" customWidth="1"/>
    <col min="16109" max="16351" width="9.140625" style="1"/>
    <col min="16352" max="16382" width="9.140625" style="1" customWidth="1"/>
    <col min="16383" max="16384" width="9.140625" style="1"/>
  </cols>
  <sheetData>
    <row r="1" spans="1:11" ht="33" customHeight="1" thickTop="1" thickBot="1" x14ac:dyDescent="0.25">
      <c r="A1" s="213" t="s">
        <v>26</v>
      </c>
      <c r="B1" s="214"/>
      <c r="C1" s="214"/>
      <c r="D1" s="214"/>
      <c r="E1" s="214"/>
      <c r="F1" s="214"/>
      <c r="G1" s="214"/>
    </row>
    <row r="2" spans="1:11" s="4" customFormat="1" ht="25.5" customHeight="1" x14ac:dyDescent="0.25">
      <c r="A2" s="215" t="s">
        <v>2</v>
      </c>
      <c r="B2" s="217" t="s">
        <v>3</v>
      </c>
      <c r="C2" s="219" t="s">
        <v>0</v>
      </c>
      <c r="D2" s="219" t="s">
        <v>4</v>
      </c>
      <c r="E2" s="219" t="s">
        <v>1</v>
      </c>
      <c r="F2" s="221" t="s">
        <v>138</v>
      </c>
      <c r="G2" s="223" t="s">
        <v>139</v>
      </c>
      <c r="J2" s="5"/>
    </row>
    <row r="3" spans="1:11" s="4" customFormat="1" ht="25.5" customHeight="1" thickBot="1" x14ac:dyDescent="0.3">
      <c r="A3" s="216"/>
      <c r="B3" s="218"/>
      <c r="C3" s="220"/>
      <c r="D3" s="220"/>
      <c r="E3" s="220"/>
      <c r="F3" s="222"/>
      <c r="G3" s="224"/>
      <c r="J3" s="5"/>
      <c r="K3" s="6"/>
    </row>
    <row r="4" spans="1:11" s="7" customFormat="1" ht="20.100000000000001" customHeight="1" thickBot="1" x14ac:dyDescent="0.3">
      <c r="A4" s="95" t="s">
        <v>5</v>
      </c>
      <c r="B4" s="96"/>
      <c r="C4" s="97"/>
      <c r="D4" s="206"/>
      <c r="E4" s="206"/>
      <c r="F4" s="206"/>
      <c r="G4" s="206"/>
      <c r="H4" s="98"/>
      <c r="J4" s="8"/>
      <c r="K4" s="9"/>
    </row>
    <row r="5" spans="1:11" s="7" customFormat="1" ht="20.100000000000001" customHeight="1" x14ac:dyDescent="0.25">
      <c r="A5" s="207" t="s">
        <v>67</v>
      </c>
      <c r="B5" s="99" t="s">
        <v>123</v>
      </c>
      <c r="C5" s="100"/>
      <c r="D5" s="101" t="s">
        <v>6</v>
      </c>
      <c r="E5" s="102"/>
      <c r="F5" s="103">
        <f>E5*C5</f>
        <v>0</v>
      </c>
      <c r="G5" s="104">
        <f>F5</f>
        <v>0</v>
      </c>
      <c r="H5" s="10"/>
    </row>
    <row r="6" spans="1:11" s="7" customFormat="1" ht="20.100000000000001" customHeight="1" x14ac:dyDescent="0.25">
      <c r="A6" s="208"/>
      <c r="B6" s="118" t="s">
        <v>122</v>
      </c>
      <c r="C6" s="119"/>
      <c r="D6" s="157" t="s">
        <v>6</v>
      </c>
      <c r="E6" s="196"/>
      <c r="F6" s="197">
        <f>E6*C6</f>
        <v>0</v>
      </c>
      <c r="G6" s="94">
        <f>F6</f>
        <v>0</v>
      </c>
      <c r="H6" s="10"/>
    </row>
    <row r="7" spans="1:11" s="7" customFormat="1" ht="23.25" customHeight="1" thickBot="1" x14ac:dyDescent="0.3">
      <c r="A7" s="209"/>
      <c r="B7" s="105" t="s">
        <v>124</v>
      </c>
      <c r="C7" s="106"/>
      <c r="D7" s="107" t="s">
        <v>6</v>
      </c>
      <c r="E7" s="108"/>
      <c r="F7" s="109">
        <f>E7*C7</f>
        <v>0</v>
      </c>
      <c r="G7" s="110">
        <f>F7</f>
        <v>0</v>
      </c>
      <c r="H7" s="10"/>
    </row>
    <row r="8" spans="1:11" s="98" customFormat="1" ht="20.100000000000001" customHeight="1" thickBot="1" x14ac:dyDescent="0.3">
      <c r="A8" s="111"/>
      <c r="B8" s="112"/>
      <c r="C8" s="112"/>
      <c r="D8" s="112"/>
      <c r="E8" s="112"/>
      <c r="F8" s="113" t="str">
        <f>CONCATENATE(A4," Subtotal: ")</f>
        <v xml:space="preserve">BEA Activities Subtotal: </v>
      </c>
      <c r="G8" s="114">
        <f>SUM(G5:G7)</f>
        <v>0</v>
      </c>
      <c r="H8" s="10"/>
    </row>
    <row r="9" spans="1:11" s="7" customFormat="1" ht="20.100000000000001" customHeight="1" thickBot="1" x14ac:dyDescent="0.3">
      <c r="A9" s="210" t="s">
        <v>102</v>
      </c>
      <c r="B9" s="211"/>
      <c r="C9" s="115"/>
      <c r="D9" s="115"/>
      <c r="E9" s="212"/>
      <c r="F9" s="212"/>
      <c r="G9" s="212"/>
      <c r="H9" s="10"/>
    </row>
    <row r="10" spans="1:11" s="7" customFormat="1" ht="21.95" customHeight="1" x14ac:dyDescent="0.25">
      <c r="A10" s="225" t="s">
        <v>27</v>
      </c>
      <c r="B10" s="99" t="s">
        <v>125</v>
      </c>
      <c r="C10" s="100"/>
      <c r="D10" s="101" t="s">
        <v>6</v>
      </c>
      <c r="E10" s="102"/>
      <c r="F10" s="103">
        <f>E10*C10</f>
        <v>0</v>
      </c>
      <c r="G10" s="227">
        <f>SUM(F12:F14)</f>
        <v>0</v>
      </c>
      <c r="H10" s="10"/>
    </row>
    <row r="11" spans="1:11" s="7" customFormat="1" ht="21.95" customHeight="1" thickBot="1" x14ac:dyDescent="0.3">
      <c r="A11" s="226"/>
      <c r="B11" s="134" t="s">
        <v>126</v>
      </c>
      <c r="C11" s="135"/>
      <c r="D11" s="136" t="s">
        <v>6</v>
      </c>
      <c r="E11" s="199"/>
      <c r="F11" s="200">
        <f>E11*C11</f>
        <v>0</v>
      </c>
      <c r="G11" s="228"/>
      <c r="H11" s="10"/>
    </row>
    <row r="12" spans="1:11" s="7" customFormat="1" ht="20.100000000000001" customHeight="1" x14ac:dyDescent="0.25">
      <c r="A12" s="229" t="s">
        <v>129</v>
      </c>
      <c r="B12" s="118" t="s">
        <v>133</v>
      </c>
      <c r="C12" s="124"/>
      <c r="D12" s="125" t="s">
        <v>6</v>
      </c>
      <c r="E12" s="198"/>
      <c r="F12" s="151">
        <f>C12*E12</f>
        <v>0</v>
      </c>
      <c r="G12" s="230">
        <f>SUM(F12:F14)</f>
        <v>0</v>
      </c>
      <c r="H12" s="10"/>
    </row>
    <row r="13" spans="1:11" s="7" customFormat="1" ht="21.75" customHeight="1" x14ac:dyDescent="0.25">
      <c r="A13" s="229"/>
      <c r="B13" s="129" t="s">
        <v>135</v>
      </c>
      <c r="C13" s="130"/>
      <c r="D13" s="131" t="s">
        <v>6</v>
      </c>
      <c r="E13" s="132"/>
      <c r="F13" s="133">
        <f>E13*C13</f>
        <v>0</v>
      </c>
      <c r="G13" s="230"/>
      <c r="H13" s="10"/>
    </row>
    <row r="14" spans="1:11" s="7" customFormat="1" ht="21" customHeight="1" thickBot="1" x14ac:dyDescent="0.3">
      <c r="A14" s="226"/>
      <c r="B14" s="134" t="s">
        <v>134</v>
      </c>
      <c r="C14" s="135"/>
      <c r="D14" s="136" t="s">
        <v>6</v>
      </c>
      <c r="E14" s="137"/>
      <c r="F14" s="138">
        <f>E14*C14</f>
        <v>0</v>
      </c>
      <c r="G14" s="228"/>
      <c r="H14" s="10"/>
    </row>
    <row r="15" spans="1:11" s="7" customFormat="1" ht="20.100000000000001" customHeight="1" thickBot="1" x14ac:dyDescent="0.3">
      <c r="A15" s="111"/>
      <c r="B15" s="112"/>
      <c r="C15" s="112"/>
      <c r="D15" s="112"/>
      <c r="E15" s="112"/>
      <c r="F15" s="113" t="str">
        <f>CONCATENATE(A9," Subtotal: ")</f>
        <v xml:space="preserve">Due Care Activities - Planning, Coordination, Investigations, and Documentation Subtotal: </v>
      </c>
      <c r="G15" s="114">
        <f>SUM(G10:G14)</f>
        <v>0</v>
      </c>
      <c r="H15" s="10"/>
    </row>
    <row r="16" spans="1:11" s="7" customFormat="1" ht="20.100000000000001" customHeight="1" thickBot="1" x14ac:dyDescent="0.3">
      <c r="A16" s="210" t="s">
        <v>132</v>
      </c>
      <c r="B16" s="211"/>
      <c r="C16" s="115"/>
      <c r="D16" s="115"/>
      <c r="E16" s="231"/>
      <c r="F16" s="212"/>
      <c r="G16" s="212"/>
      <c r="H16" s="10"/>
    </row>
    <row r="17" spans="1:8" s="7" customFormat="1" ht="23.25" customHeight="1" thickBot="1" x14ac:dyDescent="0.3">
      <c r="A17" s="139" t="s">
        <v>28</v>
      </c>
      <c r="B17" s="140" t="s">
        <v>103</v>
      </c>
      <c r="C17" s="141"/>
      <c r="D17" s="142" t="s">
        <v>6</v>
      </c>
      <c r="E17" s="143"/>
      <c r="F17" s="144">
        <f>ROUND(E17*C17,0)</f>
        <v>0</v>
      </c>
      <c r="G17" s="145">
        <f>F17</f>
        <v>0</v>
      </c>
      <c r="H17" s="10"/>
    </row>
    <row r="18" spans="1:8" s="7" customFormat="1" ht="21.95" customHeight="1" x14ac:dyDescent="0.25">
      <c r="A18" s="232" t="s">
        <v>104</v>
      </c>
      <c r="B18" s="118" t="s">
        <v>105</v>
      </c>
      <c r="C18" s="146"/>
      <c r="D18" s="49" t="s">
        <v>6</v>
      </c>
      <c r="E18" s="50"/>
      <c r="F18" s="82">
        <f>ROUND(E18*C18,)</f>
        <v>0</v>
      </c>
      <c r="G18" s="234">
        <f>SUM(F18:F23)</f>
        <v>0</v>
      </c>
      <c r="H18" s="10"/>
    </row>
    <row r="19" spans="1:8" s="7" customFormat="1" ht="21.95" customHeight="1" x14ac:dyDescent="0.25">
      <c r="A19" s="232"/>
      <c r="B19" s="26" t="s">
        <v>127</v>
      </c>
      <c r="C19" s="147"/>
      <c r="D19" s="120" t="s">
        <v>75</v>
      </c>
      <c r="E19" s="121"/>
      <c r="F19" s="122">
        <f>ROUND(E19*C19,0)</f>
        <v>0</v>
      </c>
      <c r="G19" s="234"/>
      <c r="H19" s="10"/>
    </row>
    <row r="20" spans="1:8" s="7" customFormat="1" ht="21.95" customHeight="1" x14ac:dyDescent="0.25">
      <c r="A20" s="232"/>
      <c r="B20" s="59" t="s">
        <v>106</v>
      </c>
      <c r="C20" s="146"/>
      <c r="D20" s="49" t="s">
        <v>7</v>
      </c>
      <c r="E20" s="50"/>
      <c r="F20" s="82">
        <f>ROUND(E20*C20,)</f>
        <v>0</v>
      </c>
      <c r="G20" s="234"/>
      <c r="H20" s="10"/>
    </row>
    <row r="21" spans="1:8" s="7" customFormat="1" ht="21.95" customHeight="1" x14ac:dyDescent="0.25">
      <c r="A21" s="232"/>
      <c r="B21" s="59" t="s">
        <v>107</v>
      </c>
      <c r="C21" s="146"/>
      <c r="D21" s="49" t="s">
        <v>75</v>
      </c>
      <c r="E21" s="121"/>
      <c r="F21" s="82">
        <f t="shared" ref="F21:F27" si="0">ROUND(E21*C21,0)</f>
        <v>0</v>
      </c>
      <c r="G21" s="234"/>
      <c r="H21" s="10"/>
    </row>
    <row r="22" spans="1:8" s="7" customFormat="1" ht="21.95" customHeight="1" x14ac:dyDescent="0.25">
      <c r="A22" s="232"/>
      <c r="B22" s="59" t="s">
        <v>108</v>
      </c>
      <c r="C22" s="146"/>
      <c r="D22" s="49" t="s">
        <v>75</v>
      </c>
      <c r="E22" s="121"/>
      <c r="F22" s="82">
        <f t="shared" si="0"/>
        <v>0</v>
      </c>
      <c r="G22" s="234"/>
      <c r="H22" s="10"/>
    </row>
    <row r="23" spans="1:8" s="7" customFormat="1" ht="20.100000000000001" customHeight="1" thickBot="1" x14ac:dyDescent="0.3">
      <c r="A23" s="233"/>
      <c r="B23" s="123" t="s">
        <v>109</v>
      </c>
      <c r="C23" s="148"/>
      <c r="D23" s="149" t="s">
        <v>6</v>
      </c>
      <c r="E23" s="150"/>
      <c r="F23" s="151">
        <f t="shared" si="0"/>
        <v>0</v>
      </c>
      <c r="G23" s="235"/>
      <c r="H23" s="10"/>
    </row>
    <row r="24" spans="1:8" s="7" customFormat="1" ht="23.25" customHeight="1" x14ac:dyDescent="0.25">
      <c r="A24" s="225" t="s">
        <v>29</v>
      </c>
      <c r="B24" s="99" t="s">
        <v>105</v>
      </c>
      <c r="C24" s="152"/>
      <c r="D24" s="101" t="s">
        <v>6</v>
      </c>
      <c r="E24" s="126"/>
      <c r="F24" s="127">
        <f t="shared" si="0"/>
        <v>0</v>
      </c>
      <c r="G24" s="236">
        <f>SUM(F24:F25)</f>
        <v>0</v>
      </c>
      <c r="H24" s="10"/>
    </row>
    <row r="25" spans="1:8" s="7" customFormat="1" ht="21" customHeight="1" thickBot="1" x14ac:dyDescent="0.3">
      <c r="A25" s="229"/>
      <c r="B25" s="129" t="s">
        <v>107</v>
      </c>
      <c r="C25" s="153"/>
      <c r="D25" s="131" t="s">
        <v>75</v>
      </c>
      <c r="E25" s="154"/>
      <c r="F25" s="128">
        <f t="shared" si="0"/>
        <v>0</v>
      </c>
      <c r="G25" s="237"/>
      <c r="H25" s="10"/>
    </row>
    <row r="26" spans="1:8" s="7" customFormat="1" ht="20.25" customHeight="1" x14ac:dyDescent="0.25">
      <c r="A26" s="225" t="s">
        <v>30</v>
      </c>
      <c r="B26" s="99" t="s">
        <v>110</v>
      </c>
      <c r="C26" s="152"/>
      <c r="D26" s="101" t="s">
        <v>7</v>
      </c>
      <c r="E26" s="155"/>
      <c r="F26" s="156">
        <f t="shared" si="0"/>
        <v>0</v>
      </c>
      <c r="G26" s="236">
        <f>SUM(F26:F28)</f>
        <v>0</v>
      </c>
      <c r="H26" s="10"/>
    </row>
    <row r="27" spans="1:8" s="7" customFormat="1" ht="19.5" customHeight="1" x14ac:dyDescent="0.25">
      <c r="A27" s="229"/>
      <c r="B27" s="118" t="s">
        <v>31</v>
      </c>
      <c r="C27" s="147"/>
      <c r="D27" s="157" t="s">
        <v>6</v>
      </c>
      <c r="E27" s="158"/>
      <c r="F27" s="82">
        <f t="shared" si="0"/>
        <v>0</v>
      </c>
      <c r="G27" s="237"/>
      <c r="H27" s="10"/>
    </row>
    <row r="28" spans="1:8" s="7" customFormat="1" ht="21.95" customHeight="1" thickBot="1" x14ac:dyDescent="0.3">
      <c r="A28" s="229"/>
      <c r="B28" s="134" t="s">
        <v>111</v>
      </c>
      <c r="C28" s="159"/>
      <c r="D28" s="136" t="s">
        <v>8</v>
      </c>
      <c r="E28" s="160"/>
      <c r="F28" s="161">
        <f>ROUND(E28*C28,0)</f>
        <v>0</v>
      </c>
      <c r="G28" s="238"/>
      <c r="H28" s="10"/>
    </row>
    <row r="29" spans="1:8" s="7" customFormat="1" ht="20.100000000000001" customHeight="1" x14ac:dyDescent="0.25">
      <c r="A29" s="207" t="s">
        <v>128</v>
      </c>
      <c r="B29" s="99" t="s">
        <v>113</v>
      </c>
      <c r="C29" s="162"/>
      <c r="D29" s="101" t="s">
        <v>112</v>
      </c>
      <c r="E29" s="155"/>
      <c r="F29" s="163">
        <f>ROUND(C29*E29,0)</f>
        <v>0</v>
      </c>
      <c r="G29" s="236">
        <f>SUM(F29:F30)</f>
        <v>0</v>
      </c>
      <c r="H29" s="10"/>
    </row>
    <row r="30" spans="1:8" s="7" customFormat="1" ht="20.100000000000001" customHeight="1" thickBot="1" x14ac:dyDescent="0.3">
      <c r="A30" s="209"/>
      <c r="B30" s="105" t="s">
        <v>114</v>
      </c>
      <c r="C30" s="106"/>
      <c r="D30" s="107" t="s">
        <v>75</v>
      </c>
      <c r="E30" s="164"/>
      <c r="F30" s="165">
        <f>C30*E30</f>
        <v>0</v>
      </c>
      <c r="G30" s="238"/>
      <c r="H30" s="10"/>
    </row>
    <row r="31" spans="1:8" s="7" customFormat="1" ht="20.100000000000001" customHeight="1" x14ac:dyDescent="0.25">
      <c r="A31" s="225" t="s">
        <v>32</v>
      </c>
      <c r="B31" s="99" t="s">
        <v>33</v>
      </c>
      <c r="C31" s="100"/>
      <c r="D31" s="101" t="s">
        <v>6</v>
      </c>
      <c r="E31" s="155"/>
      <c r="F31" s="127">
        <f>ROUND(C31*E31,0)</f>
        <v>0</v>
      </c>
      <c r="G31" s="236">
        <f>SUM(F31:F33)</f>
        <v>0</v>
      </c>
      <c r="H31" s="10"/>
    </row>
    <row r="32" spans="1:8" s="7" customFormat="1" ht="20.100000000000001" customHeight="1" x14ac:dyDescent="0.25">
      <c r="A32" s="229"/>
      <c r="B32" s="118" t="s">
        <v>31</v>
      </c>
      <c r="C32" s="119"/>
      <c r="D32" s="157" t="s">
        <v>6</v>
      </c>
      <c r="E32" s="158"/>
      <c r="F32" s="122">
        <f>ROUND(E32*C32,0)</f>
        <v>0</v>
      </c>
      <c r="G32" s="237"/>
      <c r="H32" s="10"/>
    </row>
    <row r="33" spans="1:10" s="7" customFormat="1" ht="20.100000000000001" customHeight="1" thickBot="1" x14ac:dyDescent="0.3">
      <c r="A33" s="229"/>
      <c r="B33" s="123" t="s">
        <v>34</v>
      </c>
      <c r="C33" s="124"/>
      <c r="D33" s="125" t="s">
        <v>7</v>
      </c>
      <c r="E33" s="166"/>
      <c r="F33" s="151">
        <f>ROUND(E33*C33,0)</f>
        <v>0</v>
      </c>
      <c r="G33" s="237"/>
      <c r="H33" s="10"/>
    </row>
    <row r="34" spans="1:10" s="7" customFormat="1" ht="42.75" customHeight="1" thickBot="1" x14ac:dyDescent="0.3">
      <c r="A34" s="167" t="s">
        <v>115</v>
      </c>
      <c r="B34" s="168" t="s">
        <v>116</v>
      </c>
      <c r="C34" s="169"/>
      <c r="D34" s="142" t="s">
        <v>6</v>
      </c>
      <c r="E34" s="170"/>
      <c r="F34" s="144">
        <f>ROUND(E34*C34,0)</f>
        <v>0</v>
      </c>
      <c r="G34" s="171">
        <f>F34</f>
        <v>0</v>
      </c>
      <c r="H34" s="10"/>
    </row>
    <row r="35" spans="1:10" s="7" customFormat="1" ht="22.15" customHeight="1" x14ac:dyDescent="0.25">
      <c r="A35" s="239" t="s">
        <v>35</v>
      </c>
      <c r="B35" s="99" t="s">
        <v>117</v>
      </c>
      <c r="C35" s="100"/>
      <c r="D35" s="101" t="s">
        <v>118</v>
      </c>
      <c r="E35" s="172"/>
      <c r="F35" s="127">
        <f>ROUND(E35*C35,0)</f>
        <v>0</v>
      </c>
      <c r="G35" s="236">
        <f>SUM(F34:F36)</f>
        <v>0</v>
      </c>
      <c r="H35" s="10"/>
    </row>
    <row r="36" spans="1:10" s="7" customFormat="1" ht="19.5" customHeight="1" thickBot="1" x14ac:dyDescent="0.3">
      <c r="A36" s="240"/>
      <c r="B36" s="118" t="s">
        <v>119</v>
      </c>
      <c r="C36" s="119"/>
      <c r="D36" s="157" t="s">
        <v>118</v>
      </c>
      <c r="E36" s="173"/>
      <c r="F36" s="122">
        <f>ROUND(E36*C36,0)</f>
        <v>0</v>
      </c>
      <c r="G36" s="237"/>
      <c r="H36" s="10"/>
    </row>
    <row r="37" spans="1:10" s="7" customFormat="1" ht="21" customHeight="1" x14ac:dyDescent="0.25">
      <c r="A37" s="174" t="s">
        <v>36</v>
      </c>
      <c r="B37" s="116" t="s">
        <v>37</v>
      </c>
      <c r="C37" s="175"/>
      <c r="D37" s="117" t="s">
        <v>6</v>
      </c>
      <c r="E37" s="176"/>
      <c r="F37" s="177">
        <f>ROUND(C37*E37,0)</f>
        <v>0</v>
      </c>
      <c r="G37" s="241">
        <f>SUM(F37:F39)</f>
        <v>0</v>
      </c>
      <c r="H37" s="10"/>
      <c r="J37" s="13"/>
    </row>
    <row r="38" spans="1:10" s="7" customFormat="1" ht="21" customHeight="1" x14ac:dyDescent="0.25">
      <c r="A38" s="69" t="s">
        <v>38</v>
      </c>
      <c r="B38" s="59" t="s">
        <v>39</v>
      </c>
      <c r="C38" s="14"/>
      <c r="D38" s="12" t="s">
        <v>6</v>
      </c>
      <c r="E38" s="178"/>
      <c r="F38" s="83">
        <f>ROUND(C38*E38,0)</f>
        <v>0</v>
      </c>
      <c r="G38" s="242"/>
      <c r="H38" s="10"/>
    </row>
    <row r="39" spans="1:10" s="7" customFormat="1" ht="24" customHeight="1" thickBot="1" x14ac:dyDescent="0.3">
      <c r="A39" s="179" t="s">
        <v>40</v>
      </c>
      <c r="B39" s="134" t="s">
        <v>41</v>
      </c>
      <c r="C39" s="180"/>
      <c r="D39" s="136" t="s">
        <v>6</v>
      </c>
      <c r="E39" s="181"/>
      <c r="F39" s="182">
        <f>ROUND(C39*E39,0)</f>
        <v>0</v>
      </c>
      <c r="G39" s="243"/>
      <c r="H39" s="10"/>
    </row>
    <row r="40" spans="1:10" s="7" customFormat="1" ht="21" customHeight="1" x14ac:dyDescent="0.25">
      <c r="A40" s="250" t="s">
        <v>42</v>
      </c>
      <c r="B40" s="99" t="s">
        <v>120</v>
      </c>
      <c r="C40" s="100"/>
      <c r="D40" s="101" t="s">
        <v>7</v>
      </c>
      <c r="E40" s="155"/>
      <c r="F40" s="205">
        <f>ROUND(E40*C40,0)</f>
        <v>0</v>
      </c>
      <c r="G40" s="236">
        <f>F40+F41</f>
        <v>0</v>
      </c>
      <c r="H40" s="10"/>
    </row>
    <row r="41" spans="1:10" s="7" customFormat="1" ht="19.5" customHeight="1" thickBot="1" x14ac:dyDescent="0.3">
      <c r="A41" s="251"/>
      <c r="B41" s="105" t="s">
        <v>64</v>
      </c>
      <c r="C41" s="106"/>
      <c r="D41" s="107" t="s">
        <v>6</v>
      </c>
      <c r="E41" s="164"/>
      <c r="F41" s="197">
        <f>ROUND(E41*C41,0)</f>
        <v>0</v>
      </c>
      <c r="G41" s="238"/>
      <c r="H41" s="10"/>
    </row>
    <row r="42" spans="1:10" s="7" customFormat="1" ht="21" customHeight="1" thickBot="1" x14ac:dyDescent="0.3">
      <c r="A42" s="111"/>
      <c r="B42" s="112"/>
      <c r="C42" s="112"/>
      <c r="D42" s="112"/>
      <c r="E42" s="112"/>
      <c r="F42" s="113" t="str">
        <f>CONCATENATE(A16," Subtotal: ")</f>
        <v xml:space="preserve">Due Care Activities - Response Actions Subtotal: </v>
      </c>
      <c r="G42" s="114">
        <f>SUM(G17:G41)</f>
        <v>0</v>
      </c>
      <c r="H42" s="10"/>
      <c r="I42" s="10"/>
    </row>
    <row r="43" spans="1:10" s="7" customFormat="1" ht="21" customHeight="1" thickBot="1" x14ac:dyDescent="0.3">
      <c r="A43" s="248" t="s">
        <v>93</v>
      </c>
      <c r="B43" s="249"/>
      <c r="C43" s="249"/>
      <c r="D43" s="249"/>
      <c r="E43" s="249"/>
      <c r="F43" s="249"/>
      <c r="G43" s="249"/>
      <c r="H43" s="10"/>
      <c r="I43" s="10"/>
    </row>
    <row r="44" spans="1:10" s="7" customFormat="1" ht="21" customHeight="1" thickBot="1" x14ac:dyDescent="0.3">
      <c r="A44" s="201" t="s">
        <v>121</v>
      </c>
      <c r="B44" s="202" t="s">
        <v>136</v>
      </c>
      <c r="C44" s="169"/>
      <c r="D44" s="142" t="s">
        <v>44</v>
      </c>
      <c r="E44" s="192">
        <v>0.15</v>
      </c>
      <c r="F44" s="193">
        <f>ROUND(E44*C44,0)</f>
        <v>0</v>
      </c>
      <c r="G44" s="171">
        <f>F44</f>
        <v>0</v>
      </c>
      <c r="H44" s="10"/>
      <c r="I44" s="10"/>
    </row>
    <row r="45" spans="1:10" s="7" customFormat="1" ht="21" customHeight="1" thickBot="1" x14ac:dyDescent="0.3">
      <c r="A45" s="246" t="s">
        <v>130</v>
      </c>
      <c r="B45" s="247"/>
      <c r="C45" s="247"/>
      <c r="D45" s="247"/>
      <c r="E45" s="247"/>
      <c r="F45" s="247"/>
      <c r="G45" s="195">
        <f>SUM(G42:G44)</f>
        <v>0</v>
      </c>
      <c r="H45" s="10"/>
      <c r="I45" s="10"/>
    </row>
    <row r="46" spans="1:10" s="7" customFormat="1" ht="20.100000000000001" customHeight="1" thickBot="1" x14ac:dyDescent="0.3">
      <c r="A46" s="95" t="s">
        <v>43</v>
      </c>
      <c r="B46" s="96"/>
      <c r="C46" s="183"/>
      <c r="D46" s="183"/>
      <c r="E46" s="183"/>
      <c r="F46" s="184"/>
      <c r="G46" s="185"/>
      <c r="H46" s="10"/>
    </row>
    <row r="47" spans="1:10" s="7" customFormat="1" ht="19.5" customHeight="1" x14ac:dyDescent="0.25">
      <c r="A47" s="186" t="s">
        <v>141</v>
      </c>
      <c r="B47" s="118" t="s">
        <v>142</v>
      </c>
      <c r="C47" s="100"/>
      <c r="D47" s="101" t="s">
        <v>6</v>
      </c>
      <c r="E47" s="102">
        <v>1</v>
      </c>
      <c r="F47" s="127">
        <f>E47*C47</f>
        <v>0</v>
      </c>
      <c r="G47" s="104">
        <f>SUM(F47:F47)</f>
        <v>0</v>
      </c>
      <c r="H47" s="10"/>
    </row>
    <row r="48" spans="1:10" s="7" customFormat="1" ht="20.100000000000001" customHeight="1" thickBot="1" x14ac:dyDescent="0.3">
      <c r="A48" s="204" t="s">
        <v>140</v>
      </c>
      <c r="B48" s="59" t="s">
        <v>143</v>
      </c>
      <c r="C48" s="58"/>
      <c r="D48" s="12" t="s">
        <v>6</v>
      </c>
      <c r="E48" s="11">
        <v>1</v>
      </c>
      <c r="F48" s="82">
        <f>E48*C48</f>
        <v>0</v>
      </c>
      <c r="G48" s="86">
        <f>SUM(F48:F48)</f>
        <v>0</v>
      </c>
      <c r="H48" s="10"/>
    </row>
    <row r="49" spans="1:9" s="7" customFormat="1" ht="20.25" customHeight="1" thickBot="1" x14ac:dyDescent="0.3">
      <c r="A49" s="187"/>
      <c r="B49" s="188"/>
      <c r="C49" s="189"/>
      <c r="D49" s="189"/>
      <c r="E49" s="190"/>
      <c r="F49" s="191" t="str">
        <f>CONCATENATE(A46," Subtotal: ")</f>
        <v xml:space="preserve">Brownfield Plan and Work Plan Subtotal: </v>
      </c>
      <c r="G49" s="114">
        <f>SUM(G47:G48)</f>
        <v>0</v>
      </c>
      <c r="H49" s="10"/>
    </row>
    <row r="50" spans="1:9" ht="30" customHeight="1" thickBot="1" x14ac:dyDescent="0.25">
      <c r="A50" s="244" t="s">
        <v>45</v>
      </c>
      <c r="B50" s="245"/>
      <c r="C50" s="245"/>
      <c r="D50" s="245"/>
      <c r="E50" s="245"/>
      <c r="F50" s="245"/>
      <c r="G50" s="194">
        <f>G45+G49</f>
        <v>0</v>
      </c>
      <c r="H50" s="15"/>
    </row>
    <row r="51" spans="1:9" ht="15.75" customHeight="1" thickTop="1" x14ac:dyDescent="0.2">
      <c r="A51" s="70"/>
    </row>
    <row r="52" spans="1:9" ht="15.75" customHeight="1" x14ac:dyDescent="0.2">
      <c r="A52" s="71" t="s">
        <v>46</v>
      </c>
    </row>
    <row r="53" spans="1:9" ht="16.5" customHeight="1" x14ac:dyDescent="0.2">
      <c r="A53" s="72" t="s">
        <v>47</v>
      </c>
      <c r="B53" s="70"/>
      <c r="C53" s="70"/>
      <c r="D53" s="70"/>
      <c r="E53" s="70"/>
      <c r="F53" s="70"/>
      <c r="G53" s="17"/>
      <c r="I53" s="15"/>
    </row>
    <row r="54" spans="1:9" x14ac:dyDescent="0.2">
      <c r="A54" s="70"/>
      <c r="B54" s="70"/>
      <c r="C54" s="70"/>
      <c r="D54" s="70"/>
      <c r="E54" s="70"/>
      <c r="F54" s="73"/>
      <c r="G54" s="74"/>
    </row>
    <row r="55" spans="1:9" x14ac:dyDescent="0.2">
      <c r="A55" s="75"/>
      <c r="E55" s="76"/>
      <c r="F55" s="17"/>
      <c r="G55" s="16"/>
    </row>
    <row r="56" spans="1:9" x14ac:dyDescent="0.2">
      <c r="G56" s="16"/>
    </row>
    <row r="57" spans="1:9" x14ac:dyDescent="0.2">
      <c r="G57" s="16"/>
    </row>
    <row r="58" spans="1:9" x14ac:dyDescent="0.2">
      <c r="G58" s="16"/>
    </row>
    <row r="59" spans="1:9" x14ac:dyDescent="0.2">
      <c r="G59" s="16"/>
    </row>
    <row r="60" spans="1:9" x14ac:dyDescent="0.2">
      <c r="G60" s="16"/>
    </row>
    <row r="63" spans="1:9" s="3" customFormat="1" x14ac:dyDescent="0.25">
      <c r="C63" s="2"/>
      <c r="D63" s="2"/>
      <c r="E63" s="2"/>
      <c r="F63" s="2"/>
      <c r="G63" s="2"/>
    </row>
    <row r="64" spans="1:9" s="3" customFormat="1" x14ac:dyDescent="0.25">
      <c r="C64" s="2"/>
      <c r="D64" s="2"/>
      <c r="E64" s="2"/>
      <c r="F64" s="2"/>
      <c r="G64" s="2"/>
    </row>
    <row r="65" spans="3:7" s="3" customFormat="1" x14ac:dyDescent="0.25">
      <c r="C65" s="2"/>
      <c r="D65" s="2"/>
      <c r="E65" s="2"/>
      <c r="F65" s="2"/>
      <c r="G65" s="2"/>
    </row>
    <row r="66" spans="3:7" s="3" customFormat="1" x14ac:dyDescent="0.25">
      <c r="C66" s="2"/>
      <c r="D66" s="2"/>
      <c r="E66" s="2"/>
      <c r="F66" s="2"/>
      <c r="G66" s="2"/>
    </row>
    <row r="67" spans="3:7" s="3" customFormat="1" x14ac:dyDescent="0.25">
      <c r="C67" s="2"/>
      <c r="D67" s="2"/>
      <c r="E67" s="2"/>
      <c r="F67" s="2"/>
      <c r="G67" s="2"/>
    </row>
    <row r="68" spans="3:7" s="3" customFormat="1" x14ac:dyDescent="0.25">
      <c r="C68" s="2"/>
      <c r="D68" s="2"/>
      <c r="E68" s="2"/>
      <c r="F68" s="2"/>
      <c r="G68" s="2"/>
    </row>
  </sheetData>
  <mergeCells count="36">
    <mergeCell ref="A50:F50"/>
    <mergeCell ref="A45:F45"/>
    <mergeCell ref="A43:G43"/>
    <mergeCell ref="A40:A41"/>
    <mergeCell ref="G40:G41"/>
    <mergeCell ref="A35:A36"/>
    <mergeCell ref="G35:G36"/>
    <mergeCell ref="G37:G39"/>
    <mergeCell ref="A29:A30"/>
    <mergeCell ref="G29:G30"/>
    <mergeCell ref="A31:A33"/>
    <mergeCell ref="G31:G33"/>
    <mergeCell ref="A24:A25"/>
    <mergeCell ref="G24:G25"/>
    <mergeCell ref="A26:A28"/>
    <mergeCell ref="G26:G28"/>
    <mergeCell ref="A16:B16"/>
    <mergeCell ref="E16:G16"/>
    <mergeCell ref="A18:A23"/>
    <mergeCell ref="G18:G23"/>
    <mergeCell ref="A10:A11"/>
    <mergeCell ref="G10:G11"/>
    <mergeCell ref="A12:A14"/>
    <mergeCell ref="G12:G14"/>
    <mergeCell ref="D4:G4"/>
    <mergeCell ref="A5:A7"/>
    <mergeCell ref="A9:B9"/>
    <mergeCell ref="E9:G9"/>
    <mergeCell ref="A1:G1"/>
    <mergeCell ref="A2:A3"/>
    <mergeCell ref="B2:B3"/>
    <mergeCell ref="C2:C3"/>
    <mergeCell ref="D2:D3"/>
    <mergeCell ref="E2:E3"/>
    <mergeCell ref="F2:F3"/>
    <mergeCell ref="G2:G3"/>
  </mergeCells>
  <printOptions horizontalCentered="1"/>
  <pageMargins left="0.43" right="0.43" top="1.37" bottom="0.21" header="0.5" footer="0.28999999999999998"/>
  <pageSetup paperSize="3" scale="61" orientation="landscape" r:id="rId1"/>
  <headerFooter alignWithMargins="0">
    <oddHeader>&amp;L&amp;G&amp;C&amp;"Arial,Bold"&amp;14&amp;K0076C0TABLE 1A
EGLE ELIGIBLE ACTIVITIES AND COSTS
&amp;D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65"/>
  <sheetViews>
    <sheetView zoomScale="70" zoomScaleNormal="70" zoomScaleSheetLayoutView="65" zoomScalePageLayoutView="130" workbookViewId="0">
      <selection activeCell="K8" sqref="K8"/>
    </sheetView>
  </sheetViews>
  <sheetFormatPr defaultRowHeight="18" x14ac:dyDescent="0.25"/>
  <cols>
    <col min="1" max="1" width="75.85546875" style="30" customWidth="1"/>
    <col min="2" max="2" width="102.28515625" style="30" customWidth="1"/>
    <col min="3" max="6" width="16.7109375" style="27" customWidth="1"/>
    <col min="7" max="7" width="17.85546875" style="27" customWidth="1"/>
    <col min="8" max="8" width="17.140625" style="7" bestFit="1" customWidth="1"/>
    <col min="9" max="9" width="26.140625" style="7" bestFit="1" customWidth="1"/>
    <col min="10" max="10" width="17.28515625" style="7" customWidth="1"/>
    <col min="11" max="11" width="15" style="7" customWidth="1"/>
    <col min="12" max="12" width="9.140625" style="7"/>
    <col min="13" max="13" width="15.5703125" style="7" bestFit="1" customWidth="1"/>
    <col min="14" max="249" width="9.140625" style="7"/>
    <col min="250" max="250" width="63.140625" style="7" customWidth="1"/>
    <col min="251" max="251" width="10.85546875" style="7" customWidth="1"/>
    <col min="252" max="252" width="70.5703125" style="7" customWidth="1"/>
    <col min="253" max="253" width="12.5703125" style="7" customWidth="1"/>
    <col min="254" max="254" width="11.42578125" style="7" customWidth="1"/>
    <col min="255" max="255" width="11.140625" style="7" customWidth="1"/>
    <col min="256" max="256" width="11.42578125" style="7" customWidth="1"/>
    <col min="257" max="259" width="13.7109375" style="7" customWidth="1"/>
    <col min="260" max="260" width="0" style="7" hidden="1" customWidth="1"/>
    <col min="261" max="261" width="16.7109375" style="7" customWidth="1"/>
    <col min="262" max="262" width="9.140625" style="7"/>
    <col min="263" max="263" width="13.28515625" style="7" bestFit="1" customWidth="1"/>
    <col min="264" max="265" width="10.140625" style="7" bestFit="1" customWidth="1"/>
    <col min="266" max="505" width="9.140625" style="7"/>
    <col min="506" max="506" width="63.140625" style="7" customWidth="1"/>
    <col min="507" max="507" width="10.85546875" style="7" customWidth="1"/>
    <col min="508" max="508" width="70.5703125" style="7" customWidth="1"/>
    <col min="509" max="509" width="12.5703125" style="7" customWidth="1"/>
    <col min="510" max="510" width="11.42578125" style="7" customWidth="1"/>
    <col min="511" max="511" width="11.140625" style="7" customWidth="1"/>
    <col min="512" max="512" width="11.42578125" style="7" customWidth="1"/>
    <col min="513" max="515" width="13.7109375" style="7" customWidth="1"/>
    <col min="516" max="516" width="0" style="7" hidden="1" customWidth="1"/>
    <col min="517" max="517" width="16.7109375" style="7" customWidth="1"/>
    <col min="518" max="518" width="9.140625" style="7"/>
    <col min="519" max="519" width="13.28515625" style="7" bestFit="1" customWidth="1"/>
    <col min="520" max="521" width="10.140625" style="7" bestFit="1" customWidth="1"/>
    <col min="522" max="761" width="9.140625" style="7"/>
    <col min="762" max="762" width="63.140625" style="7" customWidth="1"/>
    <col min="763" max="763" width="10.85546875" style="7" customWidth="1"/>
    <col min="764" max="764" width="70.5703125" style="7" customWidth="1"/>
    <col min="765" max="765" width="12.5703125" style="7" customWidth="1"/>
    <col min="766" max="766" width="11.42578125" style="7" customWidth="1"/>
    <col min="767" max="767" width="11.140625" style="7" customWidth="1"/>
    <col min="768" max="768" width="11.42578125" style="7" customWidth="1"/>
    <col min="769" max="771" width="13.7109375" style="7" customWidth="1"/>
    <col min="772" max="772" width="0" style="7" hidden="1" customWidth="1"/>
    <col min="773" max="773" width="16.7109375" style="7" customWidth="1"/>
    <col min="774" max="774" width="9.140625" style="7"/>
    <col min="775" max="775" width="13.28515625" style="7" bestFit="1" customWidth="1"/>
    <col min="776" max="777" width="10.140625" style="7" bestFit="1" customWidth="1"/>
    <col min="778" max="1017" width="9.140625" style="7"/>
    <col min="1018" max="1018" width="63.140625" style="7" customWidth="1"/>
    <col min="1019" max="1019" width="10.85546875" style="7" customWidth="1"/>
    <col min="1020" max="1020" width="70.5703125" style="7" customWidth="1"/>
    <col min="1021" max="1021" width="12.5703125" style="7" customWidth="1"/>
    <col min="1022" max="1022" width="11.42578125" style="7" customWidth="1"/>
    <col min="1023" max="1023" width="11.140625" style="7" customWidth="1"/>
    <col min="1024" max="1024" width="11.42578125" style="7" customWidth="1"/>
    <col min="1025" max="1027" width="13.7109375" style="7" customWidth="1"/>
    <col min="1028" max="1028" width="0" style="7" hidden="1" customWidth="1"/>
    <col min="1029" max="1029" width="16.7109375" style="7" customWidth="1"/>
    <col min="1030" max="1030" width="9.140625" style="7"/>
    <col min="1031" max="1031" width="13.28515625" style="7" bestFit="1" customWidth="1"/>
    <col min="1032" max="1033" width="10.140625" style="7" bestFit="1" customWidth="1"/>
    <col min="1034" max="1273" width="9.140625" style="7"/>
    <col min="1274" max="1274" width="63.140625" style="7" customWidth="1"/>
    <col min="1275" max="1275" width="10.85546875" style="7" customWidth="1"/>
    <col min="1276" max="1276" width="70.5703125" style="7" customWidth="1"/>
    <col min="1277" max="1277" width="12.5703125" style="7" customWidth="1"/>
    <col min="1278" max="1278" width="11.42578125" style="7" customWidth="1"/>
    <col min="1279" max="1279" width="11.140625" style="7" customWidth="1"/>
    <col min="1280" max="1280" width="11.42578125" style="7" customWidth="1"/>
    <col min="1281" max="1283" width="13.7109375" style="7" customWidth="1"/>
    <col min="1284" max="1284" width="0" style="7" hidden="1" customWidth="1"/>
    <col min="1285" max="1285" width="16.7109375" style="7" customWidth="1"/>
    <col min="1286" max="1286" width="9.140625" style="7"/>
    <col min="1287" max="1287" width="13.28515625" style="7" bestFit="1" customWidth="1"/>
    <col min="1288" max="1289" width="10.140625" style="7" bestFit="1" customWidth="1"/>
    <col min="1290" max="1529" width="9.140625" style="7"/>
    <col min="1530" max="1530" width="63.140625" style="7" customWidth="1"/>
    <col min="1531" max="1531" width="10.85546875" style="7" customWidth="1"/>
    <col min="1532" max="1532" width="70.5703125" style="7" customWidth="1"/>
    <col min="1533" max="1533" width="12.5703125" style="7" customWidth="1"/>
    <col min="1534" max="1534" width="11.42578125" style="7" customWidth="1"/>
    <col min="1535" max="1535" width="11.140625" style="7" customWidth="1"/>
    <col min="1536" max="1536" width="11.42578125" style="7" customWidth="1"/>
    <col min="1537" max="1539" width="13.7109375" style="7" customWidth="1"/>
    <col min="1540" max="1540" width="0" style="7" hidden="1" customWidth="1"/>
    <col min="1541" max="1541" width="16.7109375" style="7" customWidth="1"/>
    <col min="1542" max="1542" width="9.140625" style="7"/>
    <col min="1543" max="1543" width="13.28515625" style="7" bestFit="1" customWidth="1"/>
    <col min="1544" max="1545" width="10.140625" style="7" bestFit="1" customWidth="1"/>
    <col min="1546" max="1785" width="9.140625" style="7"/>
    <col min="1786" max="1786" width="63.140625" style="7" customWidth="1"/>
    <col min="1787" max="1787" width="10.85546875" style="7" customWidth="1"/>
    <col min="1788" max="1788" width="70.5703125" style="7" customWidth="1"/>
    <col min="1789" max="1789" width="12.5703125" style="7" customWidth="1"/>
    <col min="1790" max="1790" width="11.42578125" style="7" customWidth="1"/>
    <col min="1791" max="1791" width="11.140625" style="7" customWidth="1"/>
    <col min="1792" max="1792" width="11.42578125" style="7" customWidth="1"/>
    <col min="1793" max="1795" width="13.7109375" style="7" customWidth="1"/>
    <col min="1796" max="1796" width="0" style="7" hidden="1" customWidth="1"/>
    <col min="1797" max="1797" width="16.7109375" style="7" customWidth="1"/>
    <col min="1798" max="1798" width="9.140625" style="7"/>
    <col min="1799" max="1799" width="13.28515625" style="7" bestFit="1" customWidth="1"/>
    <col min="1800" max="1801" width="10.140625" style="7" bestFit="1" customWidth="1"/>
    <col min="1802" max="2041" width="9.140625" style="7"/>
    <col min="2042" max="2042" width="63.140625" style="7" customWidth="1"/>
    <col min="2043" max="2043" width="10.85546875" style="7" customWidth="1"/>
    <col min="2044" max="2044" width="70.5703125" style="7" customWidth="1"/>
    <col min="2045" max="2045" width="12.5703125" style="7" customWidth="1"/>
    <col min="2046" max="2046" width="11.42578125" style="7" customWidth="1"/>
    <col min="2047" max="2047" width="11.140625" style="7" customWidth="1"/>
    <col min="2048" max="2048" width="11.42578125" style="7" customWidth="1"/>
    <col min="2049" max="2051" width="13.7109375" style="7" customWidth="1"/>
    <col min="2052" max="2052" width="0" style="7" hidden="1" customWidth="1"/>
    <col min="2053" max="2053" width="16.7109375" style="7" customWidth="1"/>
    <col min="2054" max="2054" width="9.140625" style="7"/>
    <col min="2055" max="2055" width="13.28515625" style="7" bestFit="1" customWidth="1"/>
    <col min="2056" max="2057" width="10.140625" style="7" bestFit="1" customWidth="1"/>
    <col min="2058" max="2297" width="9.140625" style="7"/>
    <col min="2298" max="2298" width="63.140625" style="7" customWidth="1"/>
    <col min="2299" max="2299" width="10.85546875" style="7" customWidth="1"/>
    <col min="2300" max="2300" width="70.5703125" style="7" customWidth="1"/>
    <col min="2301" max="2301" width="12.5703125" style="7" customWidth="1"/>
    <col min="2302" max="2302" width="11.42578125" style="7" customWidth="1"/>
    <col min="2303" max="2303" width="11.140625" style="7" customWidth="1"/>
    <col min="2304" max="2304" width="11.42578125" style="7" customWidth="1"/>
    <col min="2305" max="2307" width="13.7109375" style="7" customWidth="1"/>
    <col min="2308" max="2308" width="0" style="7" hidden="1" customWidth="1"/>
    <col min="2309" max="2309" width="16.7109375" style="7" customWidth="1"/>
    <col min="2310" max="2310" width="9.140625" style="7"/>
    <col min="2311" max="2311" width="13.28515625" style="7" bestFit="1" customWidth="1"/>
    <col min="2312" max="2313" width="10.140625" style="7" bestFit="1" customWidth="1"/>
    <col min="2314" max="2553" width="9.140625" style="7"/>
    <col min="2554" max="2554" width="63.140625" style="7" customWidth="1"/>
    <col min="2555" max="2555" width="10.85546875" style="7" customWidth="1"/>
    <col min="2556" max="2556" width="70.5703125" style="7" customWidth="1"/>
    <col min="2557" max="2557" width="12.5703125" style="7" customWidth="1"/>
    <col min="2558" max="2558" width="11.42578125" style="7" customWidth="1"/>
    <col min="2559" max="2559" width="11.140625" style="7" customWidth="1"/>
    <col min="2560" max="2560" width="11.42578125" style="7" customWidth="1"/>
    <col min="2561" max="2563" width="13.7109375" style="7" customWidth="1"/>
    <col min="2564" max="2564" width="0" style="7" hidden="1" customWidth="1"/>
    <col min="2565" max="2565" width="16.7109375" style="7" customWidth="1"/>
    <col min="2566" max="2566" width="9.140625" style="7"/>
    <col min="2567" max="2567" width="13.28515625" style="7" bestFit="1" customWidth="1"/>
    <col min="2568" max="2569" width="10.140625" style="7" bestFit="1" customWidth="1"/>
    <col min="2570" max="2809" width="9.140625" style="7"/>
    <col min="2810" max="2810" width="63.140625" style="7" customWidth="1"/>
    <col min="2811" max="2811" width="10.85546875" style="7" customWidth="1"/>
    <col min="2812" max="2812" width="70.5703125" style="7" customWidth="1"/>
    <col min="2813" max="2813" width="12.5703125" style="7" customWidth="1"/>
    <col min="2814" max="2814" width="11.42578125" style="7" customWidth="1"/>
    <col min="2815" max="2815" width="11.140625" style="7" customWidth="1"/>
    <col min="2816" max="2816" width="11.42578125" style="7" customWidth="1"/>
    <col min="2817" max="2819" width="13.7109375" style="7" customWidth="1"/>
    <col min="2820" max="2820" width="0" style="7" hidden="1" customWidth="1"/>
    <col min="2821" max="2821" width="16.7109375" style="7" customWidth="1"/>
    <col min="2822" max="2822" width="9.140625" style="7"/>
    <col min="2823" max="2823" width="13.28515625" style="7" bestFit="1" customWidth="1"/>
    <col min="2824" max="2825" width="10.140625" style="7" bestFit="1" customWidth="1"/>
    <col min="2826" max="3065" width="9.140625" style="7"/>
    <col min="3066" max="3066" width="63.140625" style="7" customWidth="1"/>
    <col min="3067" max="3067" width="10.85546875" style="7" customWidth="1"/>
    <col min="3068" max="3068" width="70.5703125" style="7" customWidth="1"/>
    <col min="3069" max="3069" width="12.5703125" style="7" customWidth="1"/>
    <col min="3070" max="3070" width="11.42578125" style="7" customWidth="1"/>
    <col min="3071" max="3071" width="11.140625" style="7" customWidth="1"/>
    <col min="3072" max="3072" width="11.42578125" style="7" customWidth="1"/>
    <col min="3073" max="3075" width="13.7109375" style="7" customWidth="1"/>
    <col min="3076" max="3076" width="0" style="7" hidden="1" customWidth="1"/>
    <col min="3077" max="3077" width="16.7109375" style="7" customWidth="1"/>
    <col min="3078" max="3078" width="9.140625" style="7"/>
    <col min="3079" max="3079" width="13.28515625" style="7" bestFit="1" customWidth="1"/>
    <col min="3080" max="3081" width="10.140625" style="7" bestFit="1" customWidth="1"/>
    <col min="3082" max="3321" width="9.140625" style="7"/>
    <col min="3322" max="3322" width="63.140625" style="7" customWidth="1"/>
    <col min="3323" max="3323" width="10.85546875" style="7" customWidth="1"/>
    <col min="3324" max="3324" width="70.5703125" style="7" customWidth="1"/>
    <col min="3325" max="3325" width="12.5703125" style="7" customWidth="1"/>
    <col min="3326" max="3326" width="11.42578125" style="7" customWidth="1"/>
    <col min="3327" max="3327" width="11.140625" style="7" customWidth="1"/>
    <col min="3328" max="3328" width="11.42578125" style="7" customWidth="1"/>
    <col min="3329" max="3331" width="13.7109375" style="7" customWidth="1"/>
    <col min="3332" max="3332" width="0" style="7" hidden="1" customWidth="1"/>
    <col min="3333" max="3333" width="16.7109375" style="7" customWidth="1"/>
    <col min="3334" max="3334" width="9.140625" style="7"/>
    <col min="3335" max="3335" width="13.28515625" style="7" bestFit="1" customWidth="1"/>
    <col min="3336" max="3337" width="10.140625" style="7" bestFit="1" customWidth="1"/>
    <col min="3338" max="3577" width="9.140625" style="7"/>
    <col min="3578" max="3578" width="63.140625" style="7" customWidth="1"/>
    <col min="3579" max="3579" width="10.85546875" style="7" customWidth="1"/>
    <col min="3580" max="3580" width="70.5703125" style="7" customWidth="1"/>
    <col min="3581" max="3581" width="12.5703125" style="7" customWidth="1"/>
    <col min="3582" max="3582" width="11.42578125" style="7" customWidth="1"/>
    <col min="3583" max="3583" width="11.140625" style="7" customWidth="1"/>
    <col min="3584" max="3584" width="11.42578125" style="7" customWidth="1"/>
    <col min="3585" max="3587" width="13.7109375" style="7" customWidth="1"/>
    <col min="3588" max="3588" width="0" style="7" hidden="1" customWidth="1"/>
    <col min="3589" max="3589" width="16.7109375" style="7" customWidth="1"/>
    <col min="3590" max="3590" width="9.140625" style="7"/>
    <col min="3591" max="3591" width="13.28515625" style="7" bestFit="1" customWidth="1"/>
    <col min="3592" max="3593" width="10.140625" style="7" bestFit="1" customWidth="1"/>
    <col min="3594" max="3833" width="9.140625" style="7"/>
    <col min="3834" max="3834" width="63.140625" style="7" customWidth="1"/>
    <col min="3835" max="3835" width="10.85546875" style="7" customWidth="1"/>
    <col min="3836" max="3836" width="70.5703125" style="7" customWidth="1"/>
    <col min="3837" max="3837" width="12.5703125" style="7" customWidth="1"/>
    <col min="3838" max="3838" width="11.42578125" style="7" customWidth="1"/>
    <col min="3839" max="3839" width="11.140625" style="7" customWidth="1"/>
    <col min="3840" max="3840" width="11.42578125" style="7" customWidth="1"/>
    <col min="3841" max="3843" width="13.7109375" style="7" customWidth="1"/>
    <col min="3844" max="3844" width="0" style="7" hidden="1" customWidth="1"/>
    <col min="3845" max="3845" width="16.7109375" style="7" customWidth="1"/>
    <col min="3846" max="3846" width="9.140625" style="7"/>
    <col min="3847" max="3847" width="13.28515625" style="7" bestFit="1" customWidth="1"/>
    <col min="3848" max="3849" width="10.140625" style="7" bestFit="1" customWidth="1"/>
    <col min="3850" max="4089" width="9.140625" style="7"/>
    <col min="4090" max="4090" width="63.140625" style="7" customWidth="1"/>
    <col min="4091" max="4091" width="10.85546875" style="7" customWidth="1"/>
    <col min="4092" max="4092" width="70.5703125" style="7" customWidth="1"/>
    <col min="4093" max="4093" width="12.5703125" style="7" customWidth="1"/>
    <col min="4094" max="4094" width="11.42578125" style="7" customWidth="1"/>
    <col min="4095" max="4095" width="11.140625" style="7" customWidth="1"/>
    <col min="4096" max="4096" width="11.42578125" style="7" customWidth="1"/>
    <col min="4097" max="4099" width="13.7109375" style="7" customWidth="1"/>
    <col min="4100" max="4100" width="0" style="7" hidden="1" customWidth="1"/>
    <col min="4101" max="4101" width="16.7109375" style="7" customWidth="1"/>
    <col min="4102" max="4102" width="9.140625" style="7"/>
    <col min="4103" max="4103" width="13.28515625" style="7" bestFit="1" customWidth="1"/>
    <col min="4104" max="4105" width="10.140625" style="7" bestFit="1" customWidth="1"/>
    <col min="4106" max="4345" width="9.140625" style="7"/>
    <col min="4346" max="4346" width="63.140625" style="7" customWidth="1"/>
    <col min="4347" max="4347" width="10.85546875" style="7" customWidth="1"/>
    <col min="4348" max="4348" width="70.5703125" style="7" customWidth="1"/>
    <col min="4349" max="4349" width="12.5703125" style="7" customWidth="1"/>
    <col min="4350" max="4350" width="11.42578125" style="7" customWidth="1"/>
    <col min="4351" max="4351" width="11.140625" style="7" customWidth="1"/>
    <col min="4352" max="4352" width="11.42578125" style="7" customWidth="1"/>
    <col min="4353" max="4355" width="13.7109375" style="7" customWidth="1"/>
    <col min="4356" max="4356" width="0" style="7" hidden="1" customWidth="1"/>
    <col min="4357" max="4357" width="16.7109375" style="7" customWidth="1"/>
    <col min="4358" max="4358" width="9.140625" style="7"/>
    <col min="4359" max="4359" width="13.28515625" style="7" bestFit="1" customWidth="1"/>
    <col min="4360" max="4361" width="10.140625" style="7" bestFit="1" customWidth="1"/>
    <col min="4362" max="4601" width="9.140625" style="7"/>
    <col min="4602" max="4602" width="63.140625" style="7" customWidth="1"/>
    <col min="4603" max="4603" width="10.85546875" style="7" customWidth="1"/>
    <col min="4604" max="4604" width="70.5703125" style="7" customWidth="1"/>
    <col min="4605" max="4605" width="12.5703125" style="7" customWidth="1"/>
    <col min="4606" max="4606" width="11.42578125" style="7" customWidth="1"/>
    <col min="4607" max="4607" width="11.140625" style="7" customWidth="1"/>
    <col min="4608" max="4608" width="11.42578125" style="7" customWidth="1"/>
    <col min="4609" max="4611" width="13.7109375" style="7" customWidth="1"/>
    <col min="4612" max="4612" width="0" style="7" hidden="1" customWidth="1"/>
    <col min="4613" max="4613" width="16.7109375" style="7" customWidth="1"/>
    <col min="4614" max="4614" width="9.140625" style="7"/>
    <col min="4615" max="4615" width="13.28515625" style="7" bestFit="1" customWidth="1"/>
    <col min="4616" max="4617" width="10.140625" style="7" bestFit="1" customWidth="1"/>
    <col min="4618" max="4857" width="9.140625" style="7"/>
    <col min="4858" max="4858" width="63.140625" style="7" customWidth="1"/>
    <col min="4859" max="4859" width="10.85546875" style="7" customWidth="1"/>
    <col min="4860" max="4860" width="70.5703125" style="7" customWidth="1"/>
    <col min="4861" max="4861" width="12.5703125" style="7" customWidth="1"/>
    <col min="4862" max="4862" width="11.42578125" style="7" customWidth="1"/>
    <col min="4863" max="4863" width="11.140625" style="7" customWidth="1"/>
    <col min="4864" max="4864" width="11.42578125" style="7" customWidth="1"/>
    <col min="4865" max="4867" width="13.7109375" style="7" customWidth="1"/>
    <col min="4868" max="4868" width="0" style="7" hidden="1" customWidth="1"/>
    <col min="4869" max="4869" width="16.7109375" style="7" customWidth="1"/>
    <col min="4870" max="4870" width="9.140625" style="7"/>
    <col min="4871" max="4871" width="13.28515625" style="7" bestFit="1" customWidth="1"/>
    <col min="4872" max="4873" width="10.140625" style="7" bestFit="1" customWidth="1"/>
    <col min="4874" max="5113" width="9.140625" style="7"/>
    <col min="5114" max="5114" width="63.140625" style="7" customWidth="1"/>
    <col min="5115" max="5115" width="10.85546875" style="7" customWidth="1"/>
    <col min="5116" max="5116" width="70.5703125" style="7" customWidth="1"/>
    <col min="5117" max="5117" width="12.5703125" style="7" customWidth="1"/>
    <col min="5118" max="5118" width="11.42578125" style="7" customWidth="1"/>
    <col min="5119" max="5119" width="11.140625" style="7" customWidth="1"/>
    <col min="5120" max="5120" width="11.42578125" style="7" customWidth="1"/>
    <col min="5121" max="5123" width="13.7109375" style="7" customWidth="1"/>
    <col min="5124" max="5124" width="0" style="7" hidden="1" customWidth="1"/>
    <col min="5125" max="5125" width="16.7109375" style="7" customWidth="1"/>
    <col min="5126" max="5126" width="9.140625" style="7"/>
    <col min="5127" max="5127" width="13.28515625" style="7" bestFit="1" customWidth="1"/>
    <col min="5128" max="5129" width="10.140625" style="7" bestFit="1" customWidth="1"/>
    <col min="5130" max="5369" width="9.140625" style="7"/>
    <col min="5370" max="5370" width="63.140625" style="7" customWidth="1"/>
    <col min="5371" max="5371" width="10.85546875" style="7" customWidth="1"/>
    <col min="5372" max="5372" width="70.5703125" style="7" customWidth="1"/>
    <col min="5373" max="5373" width="12.5703125" style="7" customWidth="1"/>
    <col min="5374" max="5374" width="11.42578125" style="7" customWidth="1"/>
    <col min="5375" max="5375" width="11.140625" style="7" customWidth="1"/>
    <col min="5376" max="5376" width="11.42578125" style="7" customWidth="1"/>
    <col min="5377" max="5379" width="13.7109375" style="7" customWidth="1"/>
    <col min="5380" max="5380" width="0" style="7" hidden="1" customWidth="1"/>
    <col min="5381" max="5381" width="16.7109375" style="7" customWidth="1"/>
    <col min="5382" max="5382" width="9.140625" style="7"/>
    <col min="5383" max="5383" width="13.28515625" style="7" bestFit="1" customWidth="1"/>
    <col min="5384" max="5385" width="10.140625" style="7" bestFit="1" customWidth="1"/>
    <col min="5386" max="5625" width="9.140625" style="7"/>
    <col min="5626" max="5626" width="63.140625" style="7" customWidth="1"/>
    <col min="5627" max="5627" width="10.85546875" style="7" customWidth="1"/>
    <col min="5628" max="5628" width="70.5703125" style="7" customWidth="1"/>
    <col min="5629" max="5629" width="12.5703125" style="7" customWidth="1"/>
    <col min="5630" max="5630" width="11.42578125" style="7" customWidth="1"/>
    <col min="5631" max="5631" width="11.140625" style="7" customWidth="1"/>
    <col min="5632" max="5632" width="11.42578125" style="7" customWidth="1"/>
    <col min="5633" max="5635" width="13.7109375" style="7" customWidth="1"/>
    <col min="5636" max="5636" width="0" style="7" hidden="1" customWidth="1"/>
    <col min="5637" max="5637" width="16.7109375" style="7" customWidth="1"/>
    <col min="5638" max="5638" width="9.140625" style="7"/>
    <col min="5639" max="5639" width="13.28515625" style="7" bestFit="1" customWidth="1"/>
    <col min="5640" max="5641" width="10.140625" style="7" bestFit="1" customWidth="1"/>
    <col min="5642" max="5881" width="9.140625" style="7"/>
    <col min="5882" max="5882" width="63.140625" style="7" customWidth="1"/>
    <col min="5883" max="5883" width="10.85546875" style="7" customWidth="1"/>
    <col min="5884" max="5884" width="70.5703125" style="7" customWidth="1"/>
    <col min="5885" max="5885" width="12.5703125" style="7" customWidth="1"/>
    <col min="5886" max="5886" width="11.42578125" style="7" customWidth="1"/>
    <col min="5887" max="5887" width="11.140625" style="7" customWidth="1"/>
    <col min="5888" max="5888" width="11.42578125" style="7" customWidth="1"/>
    <col min="5889" max="5891" width="13.7109375" style="7" customWidth="1"/>
    <col min="5892" max="5892" width="0" style="7" hidden="1" customWidth="1"/>
    <col min="5893" max="5893" width="16.7109375" style="7" customWidth="1"/>
    <col min="5894" max="5894" width="9.140625" style="7"/>
    <col min="5895" max="5895" width="13.28515625" style="7" bestFit="1" customWidth="1"/>
    <col min="5896" max="5897" width="10.140625" style="7" bestFit="1" customWidth="1"/>
    <col min="5898" max="6137" width="9.140625" style="7"/>
    <col min="6138" max="6138" width="63.140625" style="7" customWidth="1"/>
    <col min="6139" max="6139" width="10.85546875" style="7" customWidth="1"/>
    <col min="6140" max="6140" width="70.5703125" style="7" customWidth="1"/>
    <col min="6141" max="6141" width="12.5703125" style="7" customWidth="1"/>
    <col min="6142" max="6142" width="11.42578125" style="7" customWidth="1"/>
    <col min="6143" max="6143" width="11.140625" style="7" customWidth="1"/>
    <col min="6144" max="6144" width="11.42578125" style="7" customWidth="1"/>
    <col min="6145" max="6147" width="13.7109375" style="7" customWidth="1"/>
    <col min="6148" max="6148" width="0" style="7" hidden="1" customWidth="1"/>
    <col min="6149" max="6149" width="16.7109375" style="7" customWidth="1"/>
    <col min="6150" max="6150" width="9.140625" style="7"/>
    <col min="6151" max="6151" width="13.28515625" style="7" bestFit="1" customWidth="1"/>
    <col min="6152" max="6153" width="10.140625" style="7" bestFit="1" customWidth="1"/>
    <col min="6154" max="6393" width="9.140625" style="7"/>
    <col min="6394" max="6394" width="63.140625" style="7" customWidth="1"/>
    <col min="6395" max="6395" width="10.85546875" style="7" customWidth="1"/>
    <col min="6396" max="6396" width="70.5703125" style="7" customWidth="1"/>
    <col min="6397" max="6397" width="12.5703125" style="7" customWidth="1"/>
    <col min="6398" max="6398" width="11.42578125" style="7" customWidth="1"/>
    <col min="6399" max="6399" width="11.140625" style="7" customWidth="1"/>
    <col min="6400" max="6400" width="11.42578125" style="7" customWidth="1"/>
    <col min="6401" max="6403" width="13.7109375" style="7" customWidth="1"/>
    <col min="6404" max="6404" width="0" style="7" hidden="1" customWidth="1"/>
    <col min="6405" max="6405" width="16.7109375" style="7" customWidth="1"/>
    <col min="6406" max="6406" width="9.140625" style="7"/>
    <col min="6407" max="6407" width="13.28515625" style="7" bestFit="1" customWidth="1"/>
    <col min="6408" max="6409" width="10.140625" style="7" bestFit="1" customWidth="1"/>
    <col min="6410" max="6649" width="9.140625" style="7"/>
    <col min="6650" max="6650" width="63.140625" style="7" customWidth="1"/>
    <col min="6651" max="6651" width="10.85546875" style="7" customWidth="1"/>
    <col min="6652" max="6652" width="70.5703125" style="7" customWidth="1"/>
    <col min="6653" max="6653" width="12.5703125" style="7" customWidth="1"/>
    <col min="6654" max="6654" width="11.42578125" style="7" customWidth="1"/>
    <col min="6655" max="6655" width="11.140625" style="7" customWidth="1"/>
    <col min="6656" max="6656" width="11.42578125" style="7" customWidth="1"/>
    <col min="6657" max="6659" width="13.7109375" style="7" customWidth="1"/>
    <col min="6660" max="6660" width="0" style="7" hidden="1" customWidth="1"/>
    <col min="6661" max="6661" width="16.7109375" style="7" customWidth="1"/>
    <col min="6662" max="6662" width="9.140625" style="7"/>
    <col min="6663" max="6663" width="13.28515625" style="7" bestFit="1" customWidth="1"/>
    <col min="6664" max="6665" width="10.140625" style="7" bestFit="1" customWidth="1"/>
    <col min="6666" max="6905" width="9.140625" style="7"/>
    <col min="6906" max="6906" width="63.140625" style="7" customWidth="1"/>
    <col min="6907" max="6907" width="10.85546875" style="7" customWidth="1"/>
    <col min="6908" max="6908" width="70.5703125" style="7" customWidth="1"/>
    <col min="6909" max="6909" width="12.5703125" style="7" customWidth="1"/>
    <col min="6910" max="6910" width="11.42578125" style="7" customWidth="1"/>
    <col min="6911" max="6911" width="11.140625" style="7" customWidth="1"/>
    <col min="6912" max="6912" width="11.42578125" style="7" customWidth="1"/>
    <col min="6913" max="6915" width="13.7109375" style="7" customWidth="1"/>
    <col min="6916" max="6916" width="0" style="7" hidden="1" customWidth="1"/>
    <col min="6917" max="6917" width="16.7109375" style="7" customWidth="1"/>
    <col min="6918" max="6918" width="9.140625" style="7"/>
    <col min="6919" max="6919" width="13.28515625" style="7" bestFit="1" customWidth="1"/>
    <col min="6920" max="6921" width="10.140625" style="7" bestFit="1" customWidth="1"/>
    <col min="6922" max="7161" width="9.140625" style="7"/>
    <col min="7162" max="7162" width="63.140625" style="7" customWidth="1"/>
    <col min="7163" max="7163" width="10.85546875" style="7" customWidth="1"/>
    <col min="7164" max="7164" width="70.5703125" style="7" customWidth="1"/>
    <col min="7165" max="7165" width="12.5703125" style="7" customWidth="1"/>
    <col min="7166" max="7166" width="11.42578125" style="7" customWidth="1"/>
    <col min="7167" max="7167" width="11.140625" style="7" customWidth="1"/>
    <col min="7168" max="7168" width="11.42578125" style="7" customWidth="1"/>
    <col min="7169" max="7171" width="13.7109375" style="7" customWidth="1"/>
    <col min="7172" max="7172" width="0" style="7" hidden="1" customWidth="1"/>
    <col min="7173" max="7173" width="16.7109375" style="7" customWidth="1"/>
    <col min="7174" max="7174" width="9.140625" style="7"/>
    <col min="7175" max="7175" width="13.28515625" style="7" bestFit="1" customWidth="1"/>
    <col min="7176" max="7177" width="10.140625" style="7" bestFit="1" customWidth="1"/>
    <col min="7178" max="7417" width="9.140625" style="7"/>
    <col min="7418" max="7418" width="63.140625" style="7" customWidth="1"/>
    <col min="7419" max="7419" width="10.85546875" style="7" customWidth="1"/>
    <col min="7420" max="7420" width="70.5703125" style="7" customWidth="1"/>
    <col min="7421" max="7421" width="12.5703125" style="7" customWidth="1"/>
    <col min="7422" max="7422" width="11.42578125" style="7" customWidth="1"/>
    <col min="7423" max="7423" width="11.140625" style="7" customWidth="1"/>
    <col min="7424" max="7424" width="11.42578125" style="7" customWidth="1"/>
    <col min="7425" max="7427" width="13.7109375" style="7" customWidth="1"/>
    <col min="7428" max="7428" width="0" style="7" hidden="1" customWidth="1"/>
    <col min="7429" max="7429" width="16.7109375" style="7" customWidth="1"/>
    <col min="7430" max="7430" width="9.140625" style="7"/>
    <col min="7431" max="7431" width="13.28515625" style="7" bestFit="1" customWidth="1"/>
    <col min="7432" max="7433" width="10.140625" style="7" bestFit="1" customWidth="1"/>
    <col min="7434" max="7673" width="9.140625" style="7"/>
    <col min="7674" max="7674" width="63.140625" style="7" customWidth="1"/>
    <col min="7675" max="7675" width="10.85546875" style="7" customWidth="1"/>
    <col min="7676" max="7676" width="70.5703125" style="7" customWidth="1"/>
    <col min="7677" max="7677" width="12.5703125" style="7" customWidth="1"/>
    <col min="7678" max="7678" width="11.42578125" style="7" customWidth="1"/>
    <col min="7679" max="7679" width="11.140625" style="7" customWidth="1"/>
    <col min="7680" max="7680" width="11.42578125" style="7" customWidth="1"/>
    <col min="7681" max="7683" width="13.7109375" style="7" customWidth="1"/>
    <col min="7684" max="7684" width="0" style="7" hidden="1" customWidth="1"/>
    <col min="7685" max="7685" width="16.7109375" style="7" customWidth="1"/>
    <col min="7686" max="7686" width="9.140625" style="7"/>
    <col min="7687" max="7687" width="13.28515625" style="7" bestFit="1" customWidth="1"/>
    <col min="7688" max="7689" width="10.140625" style="7" bestFit="1" customWidth="1"/>
    <col min="7690" max="7929" width="9.140625" style="7"/>
    <col min="7930" max="7930" width="63.140625" style="7" customWidth="1"/>
    <col min="7931" max="7931" width="10.85546875" style="7" customWidth="1"/>
    <col min="7932" max="7932" width="70.5703125" style="7" customWidth="1"/>
    <col min="7933" max="7933" width="12.5703125" style="7" customWidth="1"/>
    <col min="7934" max="7934" width="11.42578125" style="7" customWidth="1"/>
    <col min="7935" max="7935" width="11.140625" style="7" customWidth="1"/>
    <col min="7936" max="7936" width="11.42578125" style="7" customWidth="1"/>
    <col min="7937" max="7939" width="13.7109375" style="7" customWidth="1"/>
    <col min="7940" max="7940" width="0" style="7" hidden="1" customWidth="1"/>
    <col min="7941" max="7941" width="16.7109375" style="7" customWidth="1"/>
    <col min="7942" max="7942" width="9.140625" style="7"/>
    <col min="7943" max="7943" width="13.28515625" style="7" bestFit="1" customWidth="1"/>
    <col min="7944" max="7945" width="10.140625" style="7" bestFit="1" customWidth="1"/>
    <col min="7946" max="8185" width="9.140625" style="7"/>
    <col min="8186" max="8186" width="63.140625" style="7" customWidth="1"/>
    <col min="8187" max="8187" width="10.85546875" style="7" customWidth="1"/>
    <col min="8188" max="8188" width="70.5703125" style="7" customWidth="1"/>
    <col min="8189" max="8189" width="12.5703125" style="7" customWidth="1"/>
    <col min="8190" max="8190" width="11.42578125" style="7" customWidth="1"/>
    <col min="8191" max="8191" width="11.140625" style="7" customWidth="1"/>
    <col min="8192" max="8192" width="11.42578125" style="7" customWidth="1"/>
    <col min="8193" max="8195" width="13.7109375" style="7" customWidth="1"/>
    <col min="8196" max="8196" width="0" style="7" hidden="1" customWidth="1"/>
    <col min="8197" max="8197" width="16.7109375" style="7" customWidth="1"/>
    <col min="8198" max="8198" width="9.140625" style="7"/>
    <col min="8199" max="8199" width="13.28515625" style="7" bestFit="1" customWidth="1"/>
    <col min="8200" max="8201" width="10.140625" style="7" bestFit="1" customWidth="1"/>
    <col min="8202" max="8441" width="9.140625" style="7"/>
    <col min="8442" max="8442" width="63.140625" style="7" customWidth="1"/>
    <col min="8443" max="8443" width="10.85546875" style="7" customWidth="1"/>
    <col min="8444" max="8444" width="70.5703125" style="7" customWidth="1"/>
    <col min="8445" max="8445" width="12.5703125" style="7" customWidth="1"/>
    <col min="8446" max="8446" width="11.42578125" style="7" customWidth="1"/>
    <col min="8447" max="8447" width="11.140625" style="7" customWidth="1"/>
    <col min="8448" max="8448" width="11.42578125" style="7" customWidth="1"/>
    <col min="8449" max="8451" width="13.7109375" style="7" customWidth="1"/>
    <col min="8452" max="8452" width="0" style="7" hidden="1" customWidth="1"/>
    <col min="8453" max="8453" width="16.7109375" style="7" customWidth="1"/>
    <col min="8454" max="8454" width="9.140625" style="7"/>
    <col min="8455" max="8455" width="13.28515625" style="7" bestFit="1" customWidth="1"/>
    <col min="8456" max="8457" width="10.140625" style="7" bestFit="1" customWidth="1"/>
    <col min="8458" max="8697" width="9.140625" style="7"/>
    <col min="8698" max="8698" width="63.140625" style="7" customWidth="1"/>
    <col min="8699" max="8699" width="10.85546875" style="7" customWidth="1"/>
    <col min="8700" max="8700" width="70.5703125" style="7" customWidth="1"/>
    <col min="8701" max="8701" width="12.5703125" style="7" customWidth="1"/>
    <col min="8702" max="8702" width="11.42578125" style="7" customWidth="1"/>
    <col min="8703" max="8703" width="11.140625" style="7" customWidth="1"/>
    <col min="8704" max="8704" width="11.42578125" style="7" customWidth="1"/>
    <col min="8705" max="8707" width="13.7109375" style="7" customWidth="1"/>
    <col min="8708" max="8708" width="0" style="7" hidden="1" customWidth="1"/>
    <col min="8709" max="8709" width="16.7109375" style="7" customWidth="1"/>
    <col min="8710" max="8710" width="9.140625" style="7"/>
    <col min="8711" max="8711" width="13.28515625" style="7" bestFit="1" customWidth="1"/>
    <col min="8712" max="8713" width="10.140625" style="7" bestFit="1" customWidth="1"/>
    <col min="8714" max="8953" width="9.140625" style="7"/>
    <col min="8954" max="8954" width="63.140625" style="7" customWidth="1"/>
    <col min="8955" max="8955" width="10.85546875" style="7" customWidth="1"/>
    <col min="8956" max="8956" width="70.5703125" style="7" customWidth="1"/>
    <col min="8957" max="8957" width="12.5703125" style="7" customWidth="1"/>
    <col min="8958" max="8958" width="11.42578125" style="7" customWidth="1"/>
    <col min="8959" max="8959" width="11.140625" style="7" customWidth="1"/>
    <col min="8960" max="8960" width="11.42578125" style="7" customWidth="1"/>
    <col min="8961" max="8963" width="13.7109375" style="7" customWidth="1"/>
    <col min="8964" max="8964" width="0" style="7" hidden="1" customWidth="1"/>
    <col min="8965" max="8965" width="16.7109375" style="7" customWidth="1"/>
    <col min="8966" max="8966" width="9.140625" style="7"/>
    <col min="8967" max="8967" width="13.28515625" style="7" bestFit="1" customWidth="1"/>
    <col min="8968" max="8969" width="10.140625" style="7" bestFit="1" customWidth="1"/>
    <col min="8970" max="9209" width="9.140625" style="7"/>
    <col min="9210" max="9210" width="63.140625" style="7" customWidth="1"/>
    <col min="9211" max="9211" width="10.85546875" style="7" customWidth="1"/>
    <col min="9212" max="9212" width="70.5703125" style="7" customWidth="1"/>
    <col min="9213" max="9213" width="12.5703125" style="7" customWidth="1"/>
    <col min="9214" max="9214" width="11.42578125" style="7" customWidth="1"/>
    <col min="9215" max="9215" width="11.140625" style="7" customWidth="1"/>
    <col min="9216" max="9216" width="11.42578125" style="7" customWidth="1"/>
    <col min="9217" max="9219" width="13.7109375" style="7" customWidth="1"/>
    <col min="9220" max="9220" width="0" style="7" hidden="1" customWidth="1"/>
    <col min="9221" max="9221" width="16.7109375" style="7" customWidth="1"/>
    <col min="9222" max="9222" width="9.140625" style="7"/>
    <col min="9223" max="9223" width="13.28515625" style="7" bestFit="1" customWidth="1"/>
    <col min="9224" max="9225" width="10.140625" style="7" bestFit="1" customWidth="1"/>
    <col min="9226" max="9465" width="9.140625" style="7"/>
    <col min="9466" max="9466" width="63.140625" style="7" customWidth="1"/>
    <col min="9467" max="9467" width="10.85546875" style="7" customWidth="1"/>
    <col min="9468" max="9468" width="70.5703125" style="7" customWidth="1"/>
    <col min="9469" max="9469" width="12.5703125" style="7" customWidth="1"/>
    <col min="9470" max="9470" width="11.42578125" style="7" customWidth="1"/>
    <col min="9471" max="9471" width="11.140625" style="7" customWidth="1"/>
    <col min="9472" max="9472" width="11.42578125" style="7" customWidth="1"/>
    <col min="9473" max="9475" width="13.7109375" style="7" customWidth="1"/>
    <col min="9476" max="9476" width="0" style="7" hidden="1" customWidth="1"/>
    <col min="9477" max="9477" width="16.7109375" style="7" customWidth="1"/>
    <col min="9478" max="9478" width="9.140625" style="7"/>
    <col min="9479" max="9479" width="13.28515625" style="7" bestFit="1" customWidth="1"/>
    <col min="9480" max="9481" width="10.140625" style="7" bestFit="1" customWidth="1"/>
    <col min="9482" max="9721" width="9.140625" style="7"/>
    <col min="9722" max="9722" width="63.140625" style="7" customWidth="1"/>
    <col min="9723" max="9723" width="10.85546875" style="7" customWidth="1"/>
    <col min="9724" max="9724" width="70.5703125" style="7" customWidth="1"/>
    <col min="9725" max="9725" width="12.5703125" style="7" customWidth="1"/>
    <col min="9726" max="9726" width="11.42578125" style="7" customWidth="1"/>
    <col min="9727" max="9727" width="11.140625" style="7" customWidth="1"/>
    <col min="9728" max="9728" width="11.42578125" style="7" customWidth="1"/>
    <col min="9729" max="9731" width="13.7109375" style="7" customWidth="1"/>
    <col min="9732" max="9732" width="0" style="7" hidden="1" customWidth="1"/>
    <col min="9733" max="9733" width="16.7109375" style="7" customWidth="1"/>
    <col min="9734" max="9734" width="9.140625" style="7"/>
    <col min="9735" max="9735" width="13.28515625" style="7" bestFit="1" customWidth="1"/>
    <col min="9736" max="9737" width="10.140625" style="7" bestFit="1" customWidth="1"/>
    <col min="9738" max="9977" width="9.140625" style="7"/>
    <col min="9978" max="9978" width="63.140625" style="7" customWidth="1"/>
    <col min="9979" max="9979" width="10.85546875" style="7" customWidth="1"/>
    <col min="9980" max="9980" width="70.5703125" style="7" customWidth="1"/>
    <col min="9981" max="9981" width="12.5703125" style="7" customWidth="1"/>
    <col min="9982" max="9982" width="11.42578125" style="7" customWidth="1"/>
    <col min="9983" max="9983" width="11.140625" style="7" customWidth="1"/>
    <col min="9984" max="9984" width="11.42578125" style="7" customWidth="1"/>
    <col min="9985" max="9987" width="13.7109375" style="7" customWidth="1"/>
    <col min="9988" max="9988" width="0" style="7" hidden="1" customWidth="1"/>
    <col min="9989" max="9989" width="16.7109375" style="7" customWidth="1"/>
    <col min="9990" max="9990" width="9.140625" style="7"/>
    <col min="9991" max="9991" width="13.28515625" style="7" bestFit="1" customWidth="1"/>
    <col min="9992" max="9993" width="10.140625" style="7" bestFit="1" customWidth="1"/>
    <col min="9994" max="10233" width="9.140625" style="7"/>
    <col min="10234" max="10234" width="63.140625" style="7" customWidth="1"/>
    <col min="10235" max="10235" width="10.85546875" style="7" customWidth="1"/>
    <col min="10236" max="10236" width="70.5703125" style="7" customWidth="1"/>
    <col min="10237" max="10237" width="12.5703125" style="7" customWidth="1"/>
    <col min="10238" max="10238" width="11.42578125" style="7" customWidth="1"/>
    <col min="10239" max="10239" width="11.140625" style="7" customWidth="1"/>
    <col min="10240" max="10240" width="11.42578125" style="7" customWidth="1"/>
    <col min="10241" max="10243" width="13.7109375" style="7" customWidth="1"/>
    <col min="10244" max="10244" width="0" style="7" hidden="1" customWidth="1"/>
    <col min="10245" max="10245" width="16.7109375" style="7" customWidth="1"/>
    <col min="10246" max="10246" width="9.140625" style="7"/>
    <col min="10247" max="10247" width="13.28515625" style="7" bestFit="1" customWidth="1"/>
    <col min="10248" max="10249" width="10.140625" style="7" bestFit="1" customWidth="1"/>
    <col min="10250" max="10489" width="9.140625" style="7"/>
    <col min="10490" max="10490" width="63.140625" style="7" customWidth="1"/>
    <col min="10491" max="10491" width="10.85546875" style="7" customWidth="1"/>
    <col min="10492" max="10492" width="70.5703125" style="7" customWidth="1"/>
    <col min="10493" max="10493" width="12.5703125" style="7" customWidth="1"/>
    <col min="10494" max="10494" width="11.42578125" style="7" customWidth="1"/>
    <col min="10495" max="10495" width="11.140625" style="7" customWidth="1"/>
    <col min="10496" max="10496" width="11.42578125" style="7" customWidth="1"/>
    <col min="10497" max="10499" width="13.7109375" style="7" customWidth="1"/>
    <col min="10500" max="10500" width="0" style="7" hidden="1" customWidth="1"/>
    <col min="10501" max="10501" width="16.7109375" style="7" customWidth="1"/>
    <col min="10502" max="10502" width="9.140625" style="7"/>
    <col min="10503" max="10503" width="13.28515625" style="7" bestFit="1" customWidth="1"/>
    <col min="10504" max="10505" width="10.140625" style="7" bestFit="1" customWidth="1"/>
    <col min="10506" max="10745" width="9.140625" style="7"/>
    <col min="10746" max="10746" width="63.140625" style="7" customWidth="1"/>
    <col min="10747" max="10747" width="10.85546875" style="7" customWidth="1"/>
    <col min="10748" max="10748" width="70.5703125" style="7" customWidth="1"/>
    <col min="10749" max="10749" width="12.5703125" style="7" customWidth="1"/>
    <col min="10750" max="10750" width="11.42578125" style="7" customWidth="1"/>
    <col min="10751" max="10751" width="11.140625" style="7" customWidth="1"/>
    <col min="10752" max="10752" width="11.42578125" style="7" customWidth="1"/>
    <col min="10753" max="10755" width="13.7109375" style="7" customWidth="1"/>
    <col min="10756" max="10756" width="0" style="7" hidden="1" customWidth="1"/>
    <col min="10757" max="10757" width="16.7109375" style="7" customWidth="1"/>
    <col min="10758" max="10758" width="9.140625" style="7"/>
    <col min="10759" max="10759" width="13.28515625" style="7" bestFit="1" customWidth="1"/>
    <col min="10760" max="10761" width="10.140625" style="7" bestFit="1" customWidth="1"/>
    <col min="10762" max="11001" width="9.140625" style="7"/>
    <col min="11002" max="11002" width="63.140625" style="7" customWidth="1"/>
    <col min="11003" max="11003" width="10.85546875" style="7" customWidth="1"/>
    <col min="11004" max="11004" width="70.5703125" style="7" customWidth="1"/>
    <col min="11005" max="11005" width="12.5703125" style="7" customWidth="1"/>
    <col min="11006" max="11006" width="11.42578125" style="7" customWidth="1"/>
    <col min="11007" max="11007" width="11.140625" style="7" customWidth="1"/>
    <col min="11008" max="11008" width="11.42578125" style="7" customWidth="1"/>
    <col min="11009" max="11011" width="13.7109375" style="7" customWidth="1"/>
    <col min="11012" max="11012" width="0" style="7" hidden="1" customWidth="1"/>
    <col min="11013" max="11013" width="16.7109375" style="7" customWidth="1"/>
    <col min="11014" max="11014" width="9.140625" style="7"/>
    <col min="11015" max="11015" width="13.28515625" style="7" bestFit="1" customWidth="1"/>
    <col min="11016" max="11017" width="10.140625" style="7" bestFit="1" customWidth="1"/>
    <col min="11018" max="11257" width="9.140625" style="7"/>
    <col min="11258" max="11258" width="63.140625" style="7" customWidth="1"/>
    <col min="11259" max="11259" width="10.85546875" style="7" customWidth="1"/>
    <col min="11260" max="11260" width="70.5703125" style="7" customWidth="1"/>
    <col min="11261" max="11261" width="12.5703125" style="7" customWidth="1"/>
    <col min="11262" max="11262" width="11.42578125" style="7" customWidth="1"/>
    <col min="11263" max="11263" width="11.140625" style="7" customWidth="1"/>
    <col min="11264" max="11264" width="11.42578125" style="7" customWidth="1"/>
    <col min="11265" max="11267" width="13.7109375" style="7" customWidth="1"/>
    <col min="11268" max="11268" width="0" style="7" hidden="1" customWidth="1"/>
    <col min="11269" max="11269" width="16.7109375" style="7" customWidth="1"/>
    <col min="11270" max="11270" width="9.140625" style="7"/>
    <col min="11271" max="11271" width="13.28515625" style="7" bestFit="1" customWidth="1"/>
    <col min="11272" max="11273" width="10.140625" style="7" bestFit="1" customWidth="1"/>
    <col min="11274" max="11513" width="9.140625" style="7"/>
    <col min="11514" max="11514" width="63.140625" style="7" customWidth="1"/>
    <col min="11515" max="11515" width="10.85546875" style="7" customWidth="1"/>
    <col min="11516" max="11516" width="70.5703125" style="7" customWidth="1"/>
    <col min="11517" max="11517" width="12.5703125" style="7" customWidth="1"/>
    <col min="11518" max="11518" width="11.42578125" style="7" customWidth="1"/>
    <col min="11519" max="11519" width="11.140625" style="7" customWidth="1"/>
    <col min="11520" max="11520" width="11.42578125" style="7" customWidth="1"/>
    <col min="11521" max="11523" width="13.7109375" style="7" customWidth="1"/>
    <col min="11524" max="11524" width="0" style="7" hidden="1" customWidth="1"/>
    <col min="11525" max="11525" width="16.7109375" style="7" customWidth="1"/>
    <col min="11526" max="11526" width="9.140625" style="7"/>
    <col min="11527" max="11527" width="13.28515625" style="7" bestFit="1" customWidth="1"/>
    <col min="11528" max="11529" width="10.140625" style="7" bestFit="1" customWidth="1"/>
    <col min="11530" max="11769" width="9.140625" style="7"/>
    <col min="11770" max="11770" width="63.140625" style="7" customWidth="1"/>
    <col min="11771" max="11771" width="10.85546875" style="7" customWidth="1"/>
    <col min="11772" max="11772" width="70.5703125" style="7" customWidth="1"/>
    <col min="11773" max="11773" width="12.5703125" style="7" customWidth="1"/>
    <col min="11774" max="11774" width="11.42578125" style="7" customWidth="1"/>
    <col min="11775" max="11775" width="11.140625" style="7" customWidth="1"/>
    <col min="11776" max="11776" width="11.42578125" style="7" customWidth="1"/>
    <col min="11777" max="11779" width="13.7109375" style="7" customWidth="1"/>
    <col min="11780" max="11780" width="0" style="7" hidden="1" customWidth="1"/>
    <col min="11781" max="11781" width="16.7109375" style="7" customWidth="1"/>
    <col min="11782" max="11782" width="9.140625" style="7"/>
    <col min="11783" max="11783" width="13.28515625" style="7" bestFit="1" customWidth="1"/>
    <col min="11784" max="11785" width="10.140625" style="7" bestFit="1" customWidth="1"/>
    <col min="11786" max="12025" width="9.140625" style="7"/>
    <col min="12026" max="12026" width="63.140625" style="7" customWidth="1"/>
    <col min="12027" max="12027" width="10.85546875" style="7" customWidth="1"/>
    <col min="12028" max="12028" width="70.5703125" style="7" customWidth="1"/>
    <col min="12029" max="12029" width="12.5703125" style="7" customWidth="1"/>
    <col min="12030" max="12030" width="11.42578125" style="7" customWidth="1"/>
    <col min="12031" max="12031" width="11.140625" style="7" customWidth="1"/>
    <col min="12032" max="12032" width="11.42578125" style="7" customWidth="1"/>
    <col min="12033" max="12035" width="13.7109375" style="7" customWidth="1"/>
    <col min="12036" max="12036" width="0" style="7" hidden="1" customWidth="1"/>
    <col min="12037" max="12037" width="16.7109375" style="7" customWidth="1"/>
    <col min="12038" max="12038" width="9.140625" style="7"/>
    <col min="12039" max="12039" width="13.28515625" style="7" bestFit="1" customWidth="1"/>
    <col min="12040" max="12041" width="10.140625" style="7" bestFit="1" customWidth="1"/>
    <col min="12042" max="12281" width="9.140625" style="7"/>
    <col min="12282" max="12282" width="63.140625" style="7" customWidth="1"/>
    <col min="12283" max="12283" width="10.85546875" style="7" customWidth="1"/>
    <col min="12284" max="12284" width="70.5703125" style="7" customWidth="1"/>
    <col min="12285" max="12285" width="12.5703125" style="7" customWidth="1"/>
    <col min="12286" max="12286" width="11.42578125" style="7" customWidth="1"/>
    <col min="12287" max="12287" width="11.140625" style="7" customWidth="1"/>
    <col min="12288" max="12288" width="11.42578125" style="7" customWidth="1"/>
    <col min="12289" max="12291" width="13.7109375" style="7" customWidth="1"/>
    <col min="12292" max="12292" width="0" style="7" hidden="1" customWidth="1"/>
    <col min="12293" max="12293" width="16.7109375" style="7" customWidth="1"/>
    <col min="12294" max="12294" width="9.140625" style="7"/>
    <col min="12295" max="12295" width="13.28515625" style="7" bestFit="1" customWidth="1"/>
    <col min="12296" max="12297" width="10.140625" style="7" bestFit="1" customWidth="1"/>
    <col min="12298" max="12537" width="9.140625" style="7"/>
    <col min="12538" max="12538" width="63.140625" style="7" customWidth="1"/>
    <col min="12539" max="12539" width="10.85546875" style="7" customWidth="1"/>
    <col min="12540" max="12540" width="70.5703125" style="7" customWidth="1"/>
    <col min="12541" max="12541" width="12.5703125" style="7" customWidth="1"/>
    <col min="12542" max="12542" width="11.42578125" style="7" customWidth="1"/>
    <col min="12543" max="12543" width="11.140625" style="7" customWidth="1"/>
    <col min="12544" max="12544" width="11.42578125" style="7" customWidth="1"/>
    <col min="12545" max="12547" width="13.7109375" style="7" customWidth="1"/>
    <col min="12548" max="12548" width="0" style="7" hidden="1" customWidth="1"/>
    <col min="12549" max="12549" width="16.7109375" style="7" customWidth="1"/>
    <col min="12550" max="12550" width="9.140625" style="7"/>
    <col min="12551" max="12551" width="13.28515625" style="7" bestFit="1" customWidth="1"/>
    <col min="12552" max="12553" width="10.140625" style="7" bestFit="1" customWidth="1"/>
    <col min="12554" max="12793" width="9.140625" style="7"/>
    <col min="12794" max="12794" width="63.140625" style="7" customWidth="1"/>
    <col min="12795" max="12795" width="10.85546875" style="7" customWidth="1"/>
    <col min="12796" max="12796" width="70.5703125" style="7" customWidth="1"/>
    <col min="12797" max="12797" width="12.5703125" style="7" customWidth="1"/>
    <col min="12798" max="12798" width="11.42578125" style="7" customWidth="1"/>
    <col min="12799" max="12799" width="11.140625" style="7" customWidth="1"/>
    <col min="12800" max="12800" width="11.42578125" style="7" customWidth="1"/>
    <col min="12801" max="12803" width="13.7109375" style="7" customWidth="1"/>
    <col min="12804" max="12804" width="0" style="7" hidden="1" customWidth="1"/>
    <col min="12805" max="12805" width="16.7109375" style="7" customWidth="1"/>
    <col min="12806" max="12806" width="9.140625" style="7"/>
    <col min="12807" max="12807" width="13.28515625" style="7" bestFit="1" customWidth="1"/>
    <col min="12808" max="12809" width="10.140625" style="7" bestFit="1" customWidth="1"/>
    <col min="12810" max="13049" width="9.140625" style="7"/>
    <col min="13050" max="13050" width="63.140625" style="7" customWidth="1"/>
    <col min="13051" max="13051" width="10.85546875" style="7" customWidth="1"/>
    <col min="13052" max="13052" width="70.5703125" style="7" customWidth="1"/>
    <col min="13053" max="13053" width="12.5703125" style="7" customWidth="1"/>
    <col min="13054" max="13054" width="11.42578125" style="7" customWidth="1"/>
    <col min="13055" max="13055" width="11.140625" style="7" customWidth="1"/>
    <col min="13056" max="13056" width="11.42578125" style="7" customWidth="1"/>
    <col min="13057" max="13059" width="13.7109375" style="7" customWidth="1"/>
    <col min="13060" max="13060" width="0" style="7" hidden="1" customWidth="1"/>
    <col min="13061" max="13061" width="16.7109375" style="7" customWidth="1"/>
    <col min="13062" max="13062" width="9.140625" style="7"/>
    <col min="13063" max="13063" width="13.28515625" style="7" bestFit="1" customWidth="1"/>
    <col min="13064" max="13065" width="10.140625" style="7" bestFit="1" customWidth="1"/>
    <col min="13066" max="13305" width="9.140625" style="7"/>
    <col min="13306" max="13306" width="63.140625" style="7" customWidth="1"/>
    <col min="13307" max="13307" width="10.85546875" style="7" customWidth="1"/>
    <col min="13308" max="13308" width="70.5703125" style="7" customWidth="1"/>
    <col min="13309" max="13309" width="12.5703125" style="7" customWidth="1"/>
    <col min="13310" max="13310" width="11.42578125" style="7" customWidth="1"/>
    <col min="13311" max="13311" width="11.140625" style="7" customWidth="1"/>
    <col min="13312" max="13312" width="11.42578125" style="7" customWidth="1"/>
    <col min="13313" max="13315" width="13.7109375" style="7" customWidth="1"/>
    <col min="13316" max="13316" width="0" style="7" hidden="1" customWidth="1"/>
    <col min="13317" max="13317" width="16.7109375" style="7" customWidth="1"/>
    <col min="13318" max="13318" width="9.140625" style="7"/>
    <col min="13319" max="13319" width="13.28515625" style="7" bestFit="1" customWidth="1"/>
    <col min="13320" max="13321" width="10.140625" style="7" bestFit="1" customWidth="1"/>
    <col min="13322" max="13561" width="9.140625" style="7"/>
    <col min="13562" max="13562" width="63.140625" style="7" customWidth="1"/>
    <col min="13563" max="13563" width="10.85546875" style="7" customWidth="1"/>
    <col min="13564" max="13564" width="70.5703125" style="7" customWidth="1"/>
    <col min="13565" max="13565" width="12.5703125" style="7" customWidth="1"/>
    <col min="13566" max="13566" width="11.42578125" style="7" customWidth="1"/>
    <col min="13567" max="13567" width="11.140625" style="7" customWidth="1"/>
    <col min="13568" max="13568" width="11.42578125" style="7" customWidth="1"/>
    <col min="13569" max="13571" width="13.7109375" style="7" customWidth="1"/>
    <col min="13572" max="13572" width="0" style="7" hidden="1" customWidth="1"/>
    <col min="13573" max="13573" width="16.7109375" style="7" customWidth="1"/>
    <col min="13574" max="13574" width="9.140625" style="7"/>
    <col min="13575" max="13575" width="13.28515625" style="7" bestFit="1" customWidth="1"/>
    <col min="13576" max="13577" width="10.140625" style="7" bestFit="1" customWidth="1"/>
    <col min="13578" max="13817" width="9.140625" style="7"/>
    <col min="13818" max="13818" width="63.140625" style="7" customWidth="1"/>
    <col min="13819" max="13819" width="10.85546875" style="7" customWidth="1"/>
    <col min="13820" max="13820" width="70.5703125" style="7" customWidth="1"/>
    <col min="13821" max="13821" width="12.5703125" style="7" customWidth="1"/>
    <col min="13822" max="13822" width="11.42578125" style="7" customWidth="1"/>
    <col min="13823" max="13823" width="11.140625" style="7" customWidth="1"/>
    <col min="13824" max="13824" width="11.42578125" style="7" customWidth="1"/>
    <col min="13825" max="13827" width="13.7109375" style="7" customWidth="1"/>
    <col min="13828" max="13828" width="0" style="7" hidden="1" customWidth="1"/>
    <col min="13829" max="13829" width="16.7109375" style="7" customWidth="1"/>
    <col min="13830" max="13830" width="9.140625" style="7"/>
    <col min="13831" max="13831" width="13.28515625" style="7" bestFit="1" customWidth="1"/>
    <col min="13832" max="13833" width="10.140625" style="7" bestFit="1" customWidth="1"/>
    <col min="13834" max="14073" width="9.140625" style="7"/>
    <col min="14074" max="14074" width="63.140625" style="7" customWidth="1"/>
    <col min="14075" max="14075" width="10.85546875" style="7" customWidth="1"/>
    <col min="14076" max="14076" width="70.5703125" style="7" customWidth="1"/>
    <col min="14077" max="14077" width="12.5703125" style="7" customWidth="1"/>
    <col min="14078" max="14078" width="11.42578125" style="7" customWidth="1"/>
    <col min="14079" max="14079" width="11.140625" style="7" customWidth="1"/>
    <col min="14080" max="14080" width="11.42578125" style="7" customWidth="1"/>
    <col min="14081" max="14083" width="13.7109375" style="7" customWidth="1"/>
    <col min="14084" max="14084" width="0" style="7" hidden="1" customWidth="1"/>
    <col min="14085" max="14085" width="16.7109375" style="7" customWidth="1"/>
    <col min="14086" max="14086" width="9.140625" style="7"/>
    <col min="14087" max="14087" width="13.28515625" style="7" bestFit="1" customWidth="1"/>
    <col min="14088" max="14089" width="10.140625" style="7" bestFit="1" customWidth="1"/>
    <col min="14090" max="14329" width="9.140625" style="7"/>
    <col min="14330" max="14330" width="63.140625" style="7" customWidth="1"/>
    <col min="14331" max="14331" width="10.85546875" style="7" customWidth="1"/>
    <col min="14332" max="14332" width="70.5703125" style="7" customWidth="1"/>
    <col min="14333" max="14333" width="12.5703125" style="7" customWidth="1"/>
    <col min="14334" max="14334" width="11.42578125" style="7" customWidth="1"/>
    <col min="14335" max="14335" width="11.140625" style="7" customWidth="1"/>
    <col min="14336" max="14336" width="11.42578125" style="7" customWidth="1"/>
    <col min="14337" max="14339" width="13.7109375" style="7" customWidth="1"/>
    <col min="14340" max="14340" width="0" style="7" hidden="1" customWidth="1"/>
    <col min="14341" max="14341" width="16.7109375" style="7" customWidth="1"/>
    <col min="14342" max="14342" width="9.140625" style="7"/>
    <col min="14343" max="14343" width="13.28515625" style="7" bestFit="1" customWidth="1"/>
    <col min="14344" max="14345" width="10.140625" style="7" bestFit="1" customWidth="1"/>
    <col min="14346" max="14585" width="9.140625" style="7"/>
    <col min="14586" max="14586" width="63.140625" style="7" customWidth="1"/>
    <col min="14587" max="14587" width="10.85546875" style="7" customWidth="1"/>
    <col min="14588" max="14588" width="70.5703125" style="7" customWidth="1"/>
    <col min="14589" max="14589" width="12.5703125" style="7" customWidth="1"/>
    <col min="14590" max="14590" width="11.42578125" style="7" customWidth="1"/>
    <col min="14591" max="14591" width="11.140625" style="7" customWidth="1"/>
    <col min="14592" max="14592" width="11.42578125" style="7" customWidth="1"/>
    <col min="14593" max="14595" width="13.7109375" style="7" customWidth="1"/>
    <col min="14596" max="14596" width="0" style="7" hidden="1" customWidth="1"/>
    <col min="14597" max="14597" width="16.7109375" style="7" customWidth="1"/>
    <col min="14598" max="14598" width="9.140625" style="7"/>
    <col min="14599" max="14599" width="13.28515625" style="7" bestFit="1" customWidth="1"/>
    <col min="14600" max="14601" width="10.140625" style="7" bestFit="1" customWidth="1"/>
    <col min="14602" max="14841" width="9.140625" style="7"/>
    <col min="14842" max="14842" width="63.140625" style="7" customWidth="1"/>
    <col min="14843" max="14843" width="10.85546875" style="7" customWidth="1"/>
    <col min="14844" max="14844" width="70.5703125" style="7" customWidth="1"/>
    <col min="14845" max="14845" width="12.5703125" style="7" customWidth="1"/>
    <col min="14846" max="14846" width="11.42578125" style="7" customWidth="1"/>
    <col min="14847" max="14847" width="11.140625" style="7" customWidth="1"/>
    <col min="14848" max="14848" width="11.42578125" style="7" customWidth="1"/>
    <col min="14849" max="14851" width="13.7109375" style="7" customWidth="1"/>
    <col min="14852" max="14852" width="0" style="7" hidden="1" customWidth="1"/>
    <col min="14853" max="14853" width="16.7109375" style="7" customWidth="1"/>
    <col min="14854" max="14854" width="9.140625" style="7"/>
    <col min="14855" max="14855" width="13.28515625" style="7" bestFit="1" customWidth="1"/>
    <col min="14856" max="14857" width="10.140625" style="7" bestFit="1" customWidth="1"/>
    <col min="14858" max="15097" width="9.140625" style="7"/>
    <col min="15098" max="15098" width="63.140625" style="7" customWidth="1"/>
    <col min="15099" max="15099" width="10.85546875" style="7" customWidth="1"/>
    <col min="15100" max="15100" width="70.5703125" style="7" customWidth="1"/>
    <col min="15101" max="15101" width="12.5703125" style="7" customWidth="1"/>
    <col min="15102" max="15102" width="11.42578125" style="7" customWidth="1"/>
    <col min="15103" max="15103" width="11.140625" style="7" customWidth="1"/>
    <col min="15104" max="15104" width="11.42578125" style="7" customWidth="1"/>
    <col min="15105" max="15107" width="13.7109375" style="7" customWidth="1"/>
    <col min="15108" max="15108" width="0" style="7" hidden="1" customWidth="1"/>
    <col min="15109" max="15109" width="16.7109375" style="7" customWidth="1"/>
    <col min="15110" max="15110" width="9.140625" style="7"/>
    <col min="15111" max="15111" width="13.28515625" style="7" bestFit="1" customWidth="1"/>
    <col min="15112" max="15113" width="10.140625" style="7" bestFit="1" customWidth="1"/>
    <col min="15114" max="15353" width="9.140625" style="7"/>
    <col min="15354" max="15354" width="63.140625" style="7" customWidth="1"/>
    <col min="15355" max="15355" width="10.85546875" style="7" customWidth="1"/>
    <col min="15356" max="15356" width="70.5703125" style="7" customWidth="1"/>
    <col min="15357" max="15357" width="12.5703125" style="7" customWidth="1"/>
    <col min="15358" max="15358" width="11.42578125" style="7" customWidth="1"/>
    <col min="15359" max="15359" width="11.140625" style="7" customWidth="1"/>
    <col min="15360" max="15360" width="11.42578125" style="7" customWidth="1"/>
    <col min="15361" max="15363" width="13.7109375" style="7" customWidth="1"/>
    <col min="15364" max="15364" width="0" style="7" hidden="1" customWidth="1"/>
    <col min="15365" max="15365" width="16.7109375" style="7" customWidth="1"/>
    <col min="15366" max="15366" width="9.140625" style="7"/>
    <col min="15367" max="15367" width="13.28515625" style="7" bestFit="1" customWidth="1"/>
    <col min="15368" max="15369" width="10.140625" style="7" bestFit="1" customWidth="1"/>
    <col min="15370" max="15609" width="9.140625" style="7"/>
    <col min="15610" max="15610" width="63.140625" style="7" customWidth="1"/>
    <col min="15611" max="15611" width="10.85546875" style="7" customWidth="1"/>
    <col min="15612" max="15612" width="70.5703125" style="7" customWidth="1"/>
    <col min="15613" max="15613" width="12.5703125" style="7" customWidth="1"/>
    <col min="15614" max="15614" width="11.42578125" style="7" customWidth="1"/>
    <col min="15615" max="15615" width="11.140625" style="7" customWidth="1"/>
    <col min="15616" max="15616" width="11.42578125" style="7" customWidth="1"/>
    <col min="15617" max="15619" width="13.7109375" style="7" customWidth="1"/>
    <col min="15620" max="15620" width="0" style="7" hidden="1" customWidth="1"/>
    <col min="15621" max="15621" width="16.7109375" style="7" customWidth="1"/>
    <col min="15622" max="15622" width="9.140625" style="7"/>
    <col min="15623" max="15623" width="13.28515625" style="7" bestFit="1" customWidth="1"/>
    <col min="15624" max="15625" width="10.140625" style="7" bestFit="1" customWidth="1"/>
    <col min="15626" max="15865" width="9.140625" style="7"/>
    <col min="15866" max="15866" width="63.140625" style="7" customWidth="1"/>
    <col min="15867" max="15867" width="10.85546875" style="7" customWidth="1"/>
    <col min="15868" max="15868" width="70.5703125" style="7" customWidth="1"/>
    <col min="15869" max="15869" width="12.5703125" style="7" customWidth="1"/>
    <col min="15870" max="15870" width="11.42578125" style="7" customWidth="1"/>
    <col min="15871" max="15871" width="11.140625" style="7" customWidth="1"/>
    <col min="15872" max="15872" width="11.42578125" style="7" customWidth="1"/>
    <col min="15873" max="15875" width="13.7109375" style="7" customWidth="1"/>
    <col min="15876" max="15876" width="0" style="7" hidden="1" customWidth="1"/>
    <col min="15877" max="15877" width="16.7109375" style="7" customWidth="1"/>
    <col min="15878" max="15878" width="9.140625" style="7"/>
    <col min="15879" max="15879" width="13.28515625" style="7" bestFit="1" customWidth="1"/>
    <col min="15880" max="15881" width="10.140625" style="7" bestFit="1" customWidth="1"/>
    <col min="15882" max="16121" width="9.140625" style="7"/>
    <col min="16122" max="16122" width="63.140625" style="7" customWidth="1"/>
    <col min="16123" max="16123" width="10.85546875" style="7" customWidth="1"/>
    <col min="16124" max="16124" width="70.5703125" style="7" customWidth="1"/>
    <col min="16125" max="16125" width="12.5703125" style="7" customWidth="1"/>
    <col min="16126" max="16126" width="11.42578125" style="7" customWidth="1"/>
    <col min="16127" max="16127" width="11.140625" style="7" customWidth="1"/>
    <col min="16128" max="16128" width="11.42578125" style="7" customWidth="1"/>
    <col min="16129" max="16131" width="13.7109375" style="7" customWidth="1"/>
    <col min="16132" max="16132" width="0" style="7" hidden="1" customWidth="1"/>
    <col min="16133" max="16133" width="16.7109375" style="7" customWidth="1"/>
    <col min="16134" max="16134" width="9.140625" style="7"/>
    <col min="16135" max="16135" width="13.28515625" style="7" bestFit="1" customWidth="1"/>
    <col min="16136" max="16137" width="10.140625" style="7" bestFit="1" customWidth="1"/>
    <col min="16138" max="16384" width="9.140625" style="7"/>
  </cols>
  <sheetData>
    <row r="1" spans="1:10" ht="30" customHeight="1" thickTop="1" x14ac:dyDescent="0.25">
      <c r="A1" s="268" t="s">
        <v>48</v>
      </c>
      <c r="B1" s="269"/>
      <c r="C1" s="269"/>
      <c r="D1" s="269"/>
      <c r="E1" s="269"/>
      <c r="F1" s="269"/>
      <c r="G1" s="269"/>
    </row>
    <row r="2" spans="1:10" s="4" customFormat="1" ht="24.95" customHeight="1" x14ac:dyDescent="0.25">
      <c r="A2" s="270" t="s">
        <v>2</v>
      </c>
      <c r="B2" s="271" t="s">
        <v>3</v>
      </c>
      <c r="C2" s="272" t="s">
        <v>0</v>
      </c>
      <c r="D2" s="272" t="s">
        <v>4</v>
      </c>
      <c r="E2" s="272" t="s">
        <v>1</v>
      </c>
      <c r="F2" s="273" t="s">
        <v>138</v>
      </c>
      <c r="G2" s="275" t="s">
        <v>139</v>
      </c>
      <c r="I2" s="5"/>
    </row>
    <row r="3" spans="1:10" s="4" customFormat="1" ht="24.95" customHeight="1" x14ac:dyDescent="0.25">
      <c r="A3" s="270"/>
      <c r="B3" s="271"/>
      <c r="C3" s="272"/>
      <c r="D3" s="272"/>
      <c r="E3" s="272"/>
      <c r="F3" s="274"/>
      <c r="G3" s="276"/>
      <c r="I3" s="5"/>
      <c r="J3" s="6"/>
    </row>
    <row r="4" spans="1:10" ht="19.5" hidden="1" customHeight="1" x14ac:dyDescent="0.25">
      <c r="A4" s="258" t="s">
        <v>55</v>
      </c>
      <c r="B4" s="259"/>
      <c r="C4" s="259"/>
      <c r="D4" s="259"/>
      <c r="E4" s="259"/>
      <c r="F4" s="259"/>
      <c r="G4" s="259"/>
      <c r="I4" s="8"/>
      <c r="J4" s="9"/>
    </row>
    <row r="5" spans="1:10" ht="30.75" hidden="1" customHeight="1" x14ac:dyDescent="0.25">
      <c r="A5" s="77" t="s">
        <v>56</v>
      </c>
      <c r="B5" s="59" t="s">
        <v>57</v>
      </c>
      <c r="C5" s="58">
        <v>0</v>
      </c>
      <c r="D5" s="12" t="s">
        <v>6</v>
      </c>
      <c r="E5" s="18">
        <v>0</v>
      </c>
      <c r="F5" s="58">
        <f>E5*C5</f>
        <v>0</v>
      </c>
      <c r="G5" s="58">
        <f>F5</f>
        <v>0</v>
      </c>
      <c r="H5" s="10"/>
    </row>
    <row r="6" spans="1:10" ht="22.5" hidden="1" customHeight="1" x14ac:dyDescent="0.25">
      <c r="A6" s="77"/>
      <c r="B6" s="59"/>
      <c r="C6" s="12"/>
      <c r="D6" s="12"/>
      <c r="E6" s="11"/>
      <c r="F6" s="41" t="str">
        <f>CONCATENATE(A4," Subtotal: ")</f>
        <v xml:space="preserve">Asbestos &amp; Lead-Based Paint Subtotal: </v>
      </c>
      <c r="G6" s="23">
        <f>SUM(G5:G5)</f>
        <v>0</v>
      </c>
      <c r="H6" s="10"/>
      <c r="J6" s="21"/>
    </row>
    <row r="7" spans="1:10" ht="24.95" customHeight="1" x14ac:dyDescent="0.25">
      <c r="A7" s="262" t="s">
        <v>49</v>
      </c>
      <c r="B7" s="263"/>
      <c r="C7" s="263"/>
      <c r="D7" s="263"/>
      <c r="E7" s="263"/>
      <c r="F7" s="263"/>
      <c r="G7" s="263"/>
      <c r="I7" s="8"/>
      <c r="J7" s="9"/>
    </row>
    <row r="8" spans="1:10" ht="20.100000000000001" customHeight="1" x14ac:dyDescent="0.25">
      <c r="A8" s="77" t="s">
        <v>50</v>
      </c>
      <c r="B8" s="59" t="s">
        <v>88</v>
      </c>
      <c r="C8" s="58"/>
      <c r="D8" s="12" t="s">
        <v>95</v>
      </c>
      <c r="E8" s="18"/>
      <c r="F8" s="82">
        <f>E8*C8</f>
        <v>0</v>
      </c>
      <c r="G8" s="85">
        <f>F8</f>
        <v>0</v>
      </c>
      <c r="H8" s="10"/>
    </row>
    <row r="9" spans="1:10" ht="40.5" customHeight="1" x14ac:dyDescent="0.25">
      <c r="A9" s="77" t="s">
        <v>78</v>
      </c>
      <c r="B9" s="59" t="s">
        <v>85</v>
      </c>
      <c r="C9" s="58"/>
      <c r="D9" s="12" t="s">
        <v>95</v>
      </c>
      <c r="E9" s="18"/>
      <c r="F9" s="82">
        <f>E9*C9</f>
        <v>0</v>
      </c>
      <c r="G9" s="85">
        <f>F9</f>
        <v>0</v>
      </c>
      <c r="H9" s="10"/>
    </row>
    <row r="10" spans="1:10" ht="30" customHeight="1" x14ac:dyDescent="0.25">
      <c r="A10" s="252" t="str">
        <f>CONCATENATE(A7," Subtotal: ")</f>
        <v xml:space="preserve">Demolition Activities Subtotal: </v>
      </c>
      <c r="B10" s="253"/>
      <c r="C10" s="253"/>
      <c r="D10" s="253"/>
      <c r="E10" s="253"/>
      <c r="F10" s="253"/>
      <c r="G10" s="87">
        <f>SUM(G8:G9)</f>
        <v>0</v>
      </c>
      <c r="H10" s="10"/>
    </row>
    <row r="11" spans="1:10" ht="24.95" customHeight="1" x14ac:dyDescent="0.25">
      <c r="A11" s="260" t="s">
        <v>58</v>
      </c>
      <c r="B11" s="261"/>
      <c r="C11" s="261"/>
      <c r="D11" s="261"/>
      <c r="E11" s="261"/>
      <c r="F11" s="261"/>
      <c r="G11" s="261"/>
      <c r="H11" s="10"/>
    </row>
    <row r="12" spans="1:10" s="51" customFormat="1" ht="41.25" customHeight="1" x14ac:dyDescent="0.25">
      <c r="A12" s="78" t="s">
        <v>58</v>
      </c>
      <c r="B12" s="61" t="s">
        <v>89</v>
      </c>
      <c r="C12" s="62"/>
      <c r="D12" s="49" t="s">
        <v>95</v>
      </c>
      <c r="E12" s="50"/>
      <c r="F12" s="83">
        <f t="shared" ref="F12" si="0">C12*E12</f>
        <v>0</v>
      </c>
      <c r="G12" s="92">
        <f t="shared" ref="G12:G23" si="1">F12</f>
        <v>0</v>
      </c>
      <c r="H12" s="10"/>
    </row>
    <row r="13" spans="1:10" ht="19.899999999999999" hidden="1" customHeight="1" x14ac:dyDescent="0.25">
      <c r="A13" s="79" t="s">
        <v>59</v>
      </c>
      <c r="B13" s="64" t="s">
        <v>60</v>
      </c>
      <c r="C13" s="44"/>
      <c r="D13" s="42" t="s">
        <v>25</v>
      </c>
      <c r="E13" s="43">
        <v>1</v>
      </c>
      <c r="F13" s="84">
        <f t="shared" ref="F13:F19" si="2">C13*E13</f>
        <v>0</v>
      </c>
      <c r="G13" s="93">
        <f t="shared" ref="G13:G20" si="3">F13</f>
        <v>0</v>
      </c>
      <c r="H13" s="10"/>
    </row>
    <row r="14" spans="1:10" ht="19.5" hidden="1" customHeight="1" x14ac:dyDescent="0.25">
      <c r="A14" s="79" t="s">
        <v>18</v>
      </c>
      <c r="B14" s="64" t="s">
        <v>61</v>
      </c>
      <c r="C14" s="44"/>
      <c r="D14" s="42" t="s">
        <v>25</v>
      </c>
      <c r="E14" s="43">
        <v>1</v>
      </c>
      <c r="F14" s="84">
        <f t="shared" si="2"/>
        <v>0</v>
      </c>
      <c r="G14" s="93">
        <f t="shared" si="3"/>
        <v>0</v>
      </c>
      <c r="H14" s="10"/>
    </row>
    <row r="15" spans="1:10" ht="20.100000000000001" hidden="1" customHeight="1" x14ac:dyDescent="0.25">
      <c r="A15" s="80" t="s">
        <v>23</v>
      </c>
      <c r="B15" s="64" t="s">
        <v>62</v>
      </c>
      <c r="C15" s="44"/>
      <c r="D15" s="42" t="s">
        <v>25</v>
      </c>
      <c r="E15" s="43">
        <v>1</v>
      </c>
      <c r="F15" s="84">
        <f t="shared" si="2"/>
        <v>0</v>
      </c>
      <c r="G15" s="93">
        <f t="shared" si="3"/>
        <v>0</v>
      </c>
      <c r="H15" s="10"/>
    </row>
    <row r="16" spans="1:10" ht="20.100000000000001" hidden="1" customHeight="1" x14ac:dyDescent="0.25">
      <c r="A16" s="80" t="s">
        <v>19</v>
      </c>
      <c r="B16" s="64" t="s">
        <v>68</v>
      </c>
      <c r="C16" s="44"/>
      <c r="D16" s="42" t="s">
        <v>25</v>
      </c>
      <c r="E16" s="43">
        <v>1</v>
      </c>
      <c r="F16" s="84">
        <f t="shared" si="2"/>
        <v>0</v>
      </c>
      <c r="G16" s="93">
        <f t="shared" si="3"/>
        <v>0</v>
      </c>
      <c r="H16" s="10"/>
    </row>
    <row r="17" spans="1:11" ht="19.5" hidden="1" customHeight="1" x14ac:dyDescent="0.25">
      <c r="A17" s="80" t="s">
        <v>63</v>
      </c>
      <c r="B17" s="64" t="s">
        <v>24</v>
      </c>
      <c r="C17" s="44"/>
      <c r="D17" s="42" t="s">
        <v>25</v>
      </c>
      <c r="E17" s="43">
        <v>1</v>
      </c>
      <c r="F17" s="84">
        <f t="shared" si="2"/>
        <v>0</v>
      </c>
      <c r="G17" s="93">
        <f t="shared" si="3"/>
        <v>0</v>
      </c>
      <c r="H17" s="10"/>
    </row>
    <row r="18" spans="1:11" ht="19.5" hidden="1" customHeight="1" x14ac:dyDescent="0.25">
      <c r="A18" s="79" t="s">
        <v>14</v>
      </c>
      <c r="B18" s="64" t="s">
        <v>15</v>
      </c>
      <c r="C18" s="48"/>
      <c r="D18" s="42" t="s">
        <v>25</v>
      </c>
      <c r="E18" s="43">
        <v>1</v>
      </c>
      <c r="F18" s="84">
        <f t="shared" si="2"/>
        <v>0</v>
      </c>
      <c r="G18" s="93">
        <f t="shared" si="3"/>
        <v>0</v>
      </c>
      <c r="H18" s="10"/>
    </row>
    <row r="19" spans="1:11" ht="19.5" hidden="1" customHeight="1" x14ac:dyDescent="0.25">
      <c r="A19" s="79" t="s">
        <v>71</v>
      </c>
      <c r="B19" s="64" t="s">
        <v>72</v>
      </c>
      <c r="C19" s="48"/>
      <c r="D19" s="42" t="s">
        <v>25</v>
      </c>
      <c r="E19" s="43">
        <v>1</v>
      </c>
      <c r="F19" s="84">
        <f t="shared" si="2"/>
        <v>0</v>
      </c>
      <c r="G19" s="93">
        <f t="shared" si="3"/>
        <v>0</v>
      </c>
      <c r="H19" s="10"/>
      <c r="K19" s="10"/>
    </row>
    <row r="20" spans="1:11" hidden="1" x14ac:dyDescent="0.25">
      <c r="A20" s="79" t="s">
        <v>14</v>
      </c>
      <c r="B20" s="64" t="s">
        <v>86</v>
      </c>
      <c r="C20" s="45"/>
      <c r="D20" s="42" t="s">
        <v>25</v>
      </c>
      <c r="E20" s="43"/>
      <c r="F20" s="84"/>
      <c r="G20" s="93">
        <f t="shared" si="3"/>
        <v>0</v>
      </c>
      <c r="H20" s="10"/>
      <c r="K20" s="10"/>
    </row>
    <row r="21" spans="1:11" ht="20.100000000000001" customHeight="1" x14ac:dyDescent="0.25">
      <c r="A21" s="69" t="s">
        <v>101</v>
      </c>
      <c r="B21" s="59" t="s">
        <v>100</v>
      </c>
      <c r="C21" s="14"/>
      <c r="D21" s="12" t="s">
        <v>6</v>
      </c>
      <c r="E21" s="22">
        <f>SUM(G12:G20)</f>
        <v>0</v>
      </c>
      <c r="F21" s="82">
        <f t="shared" ref="F21" si="4">C21*E21</f>
        <v>0</v>
      </c>
      <c r="G21" s="85">
        <f t="shared" si="1"/>
        <v>0</v>
      </c>
      <c r="H21" s="10"/>
      <c r="K21" s="13"/>
    </row>
    <row r="22" spans="1:11" ht="20.100000000000001" customHeight="1" x14ac:dyDescent="0.25">
      <c r="A22" s="69" t="s">
        <v>38</v>
      </c>
      <c r="B22" s="59" t="s">
        <v>84</v>
      </c>
      <c r="C22" s="14"/>
      <c r="D22" s="12" t="s">
        <v>6</v>
      </c>
      <c r="E22" s="22">
        <f>E21</f>
        <v>0</v>
      </c>
      <c r="F22" s="82">
        <f t="shared" ref="F22" si="5">C22*E22</f>
        <v>0</v>
      </c>
      <c r="G22" s="85">
        <f t="shared" si="1"/>
        <v>0</v>
      </c>
      <c r="H22" s="10"/>
      <c r="K22" s="13"/>
    </row>
    <row r="23" spans="1:11" ht="20.100000000000001" customHeight="1" x14ac:dyDescent="0.25">
      <c r="A23" s="69" t="s">
        <v>51</v>
      </c>
      <c r="B23" s="59" t="s">
        <v>52</v>
      </c>
      <c r="C23" s="14"/>
      <c r="D23" s="12" t="s">
        <v>6</v>
      </c>
      <c r="E23" s="22">
        <f>E22</f>
        <v>0</v>
      </c>
      <c r="F23" s="82">
        <f t="shared" ref="F23" si="6">C23*E23</f>
        <v>0</v>
      </c>
      <c r="G23" s="85">
        <f t="shared" si="1"/>
        <v>0</v>
      </c>
      <c r="H23" s="10"/>
      <c r="I23" s="10"/>
      <c r="K23" s="13"/>
    </row>
    <row r="24" spans="1:11" ht="30" customHeight="1" x14ac:dyDescent="0.25">
      <c r="A24" s="252" t="str">
        <f>CONCATENATE(A11," Subtotal: ")</f>
        <v xml:space="preserve">Infrastructure Improvements Subtotal: </v>
      </c>
      <c r="B24" s="253"/>
      <c r="C24" s="253"/>
      <c r="D24" s="253"/>
      <c r="E24" s="253"/>
      <c r="F24" s="253"/>
      <c r="G24" s="87">
        <f>SUM(G12:G23)</f>
        <v>0</v>
      </c>
      <c r="H24" s="10"/>
      <c r="I24" s="10"/>
    </row>
    <row r="25" spans="1:11" ht="24.95" customHeight="1" x14ac:dyDescent="0.25">
      <c r="A25" s="262" t="s">
        <v>9</v>
      </c>
      <c r="B25" s="263"/>
      <c r="C25" s="263"/>
      <c r="D25" s="263"/>
      <c r="E25" s="263"/>
      <c r="F25" s="263"/>
      <c r="G25" s="263"/>
      <c r="H25" s="10"/>
    </row>
    <row r="26" spans="1:11" s="51" customFormat="1" ht="20.100000000000001" customHeight="1" x14ac:dyDescent="0.25">
      <c r="A26" s="277" t="s">
        <v>73</v>
      </c>
      <c r="B26" s="61" t="s">
        <v>77</v>
      </c>
      <c r="C26" s="62"/>
      <c r="D26" s="49" t="s">
        <v>90</v>
      </c>
      <c r="E26" s="50"/>
      <c r="F26" s="83">
        <f>E26*C26</f>
        <v>0</v>
      </c>
      <c r="G26" s="267">
        <f>SUM(F26:F27)</f>
        <v>0</v>
      </c>
      <c r="H26" s="10"/>
    </row>
    <row r="27" spans="1:11" s="51" customFormat="1" ht="20.100000000000001" customHeight="1" x14ac:dyDescent="0.25">
      <c r="A27" s="277"/>
      <c r="B27" s="52" t="s">
        <v>91</v>
      </c>
      <c r="C27" s="53"/>
      <c r="D27" s="49" t="s">
        <v>80</v>
      </c>
      <c r="E27" s="50"/>
      <c r="F27" s="83">
        <f>E27*C27</f>
        <v>0</v>
      </c>
      <c r="G27" s="267"/>
      <c r="H27" s="10"/>
    </row>
    <row r="28" spans="1:11" ht="20.100000000000001" customHeight="1" x14ac:dyDescent="0.25">
      <c r="A28" s="264" t="s">
        <v>92</v>
      </c>
      <c r="B28" s="59" t="s">
        <v>20</v>
      </c>
      <c r="C28" s="22"/>
      <c r="D28" s="12" t="s">
        <v>95</v>
      </c>
      <c r="E28" s="18"/>
      <c r="F28" s="82">
        <f t="shared" ref="F28:F44" si="7">E28*C28</f>
        <v>0</v>
      </c>
      <c r="G28" s="265">
        <f>SUM(F28:F31)</f>
        <v>0</v>
      </c>
      <c r="H28" s="10"/>
    </row>
    <row r="29" spans="1:11" ht="20.100000000000001" customHeight="1" x14ac:dyDescent="0.25">
      <c r="A29" s="264"/>
      <c r="B29" s="59" t="s">
        <v>131</v>
      </c>
      <c r="C29" s="58"/>
      <c r="D29" s="12" t="s">
        <v>65</v>
      </c>
      <c r="E29" s="18"/>
      <c r="F29" s="82">
        <f t="shared" si="7"/>
        <v>0</v>
      </c>
      <c r="G29" s="265"/>
      <c r="H29" s="10"/>
    </row>
    <row r="30" spans="1:11" ht="20.100000000000001" customHeight="1" x14ac:dyDescent="0.25">
      <c r="A30" s="264"/>
      <c r="B30" s="59" t="s">
        <v>22</v>
      </c>
      <c r="C30" s="58"/>
      <c r="D30" s="12" t="s">
        <v>95</v>
      </c>
      <c r="E30" s="18"/>
      <c r="F30" s="82">
        <f t="shared" si="7"/>
        <v>0</v>
      </c>
      <c r="G30" s="265"/>
      <c r="H30" s="10"/>
    </row>
    <row r="31" spans="1:11" ht="20.100000000000001" customHeight="1" x14ac:dyDescent="0.25">
      <c r="A31" s="264"/>
      <c r="B31" s="59" t="s">
        <v>21</v>
      </c>
      <c r="C31" s="58"/>
      <c r="D31" s="12" t="s">
        <v>65</v>
      </c>
      <c r="E31" s="18"/>
      <c r="F31" s="82">
        <f>E31*C31</f>
        <v>0</v>
      </c>
      <c r="G31" s="265"/>
      <c r="H31" s="10"/>
    </row>
    <row r="32" spans="1:11" ht="20.100000000000001" customHeight="1" x14ac:dyDescent="0.25">
      <c r="A32" s="69" t="s">
        <v>87</v>
      </c>
      <c r="B32" s="59" t="s">
        <v>83</v>
      </c>
      <c r="C32" s="58"/>
      <c r="D32" s="12" t="s">
        <v>95</v>
      </c>
      <c r="E32" s="18"/>
      <c r="F32" s="82">
        <f>E32*C32</f>
        <v>0</v>
      </c>
      <c r="G32" s="90">
        <f>F32</f>
        <v>0</v>
      </c>
      <c r="H32" s="10"/>
    </row>
    <row r="33" spans="1:11" ht="20.100000000000001" customHeight="1" x14ac:dyDescent="0.25">
      <c r="A33" s="264" t="s">
        <v>10</v>
      </c>
      <c r="B33" s="59" t="s">
        <v>11</v>
      </c>
      <c r="C33" s="58"/>
      <c r="D33" s="12" t="s">
        <v>6</v>
      </c>
      <c r="E33" s="18"/>
      <c r="F33" s="82">
        <f t="shared" si="7"/>
        <v>0</v>
      </c>
      <c r="G33" s="265">
        <f>SUM(F33:F34)</f>
        <v>0</v>
      </c>
      <c r="H33" s="10"/>
    </row>
    <row r="34" spans="1:11" ht="20.100000000000001" customHeight="1" x14ac:dyDescent="0.25">
      <c r="A34" s="264"/>
      <c r="B34" s="59" t="s">
        <v>12</v>
      </c>
      <c r="C34" s="58"/>
      <c r="D34" s="12" t="s">
        <v>6</v>
      </c>
      <c r="E34" s="18"/>
      <c r="F34" s="82">
        <f t="shared" si="7"/>
        <v>0</v>
      </c>
      <c r="G34" s="265"/>
      <c r="H34" s="10"/>
    </row>
    <row r="35" spans="1:11" s="56" customFormat="1" ht="34.5" customHeight="1" x14ac:dyDescent="0.25">
      <c r="A35" s="77" t="s">
        <v>79</v>
      </c>
      <c r="B35" s="59" t="s">
        <v>96</v>
      </c>
      <c r="C35" s="46"/>
      <c r="D35" s="12" t="s">
        <v>75</v>
      </c>
      <c r="E35" s="47"/>
      <c r="F35" s="82">
        <f t="shared" si="7"/>
        <v>0</v>
      </c>
      <c r="G35" s="91">
        <f>SUM(F35:F35)</f>
        <v>0</v>
      </c>
      <c r="H35" s="10"/>
      <c r="K35" s="57"/>
    </row>
    <row r="36" spans="1:11" ht="20.100000000000001" customHeight="1" x14ac:dyDescent="0.25">
      <c r="A36" s="266" t="s">
        <v>66</v>
      </c>
      <c r="B36" s="59" t="s">
        <v>97</v>
      </c>
      <c r="C36" s="22"/>
      <c r="D36" s="12" t="s">
        <v>7</v>
      </c>
      <c r="E36" s="18"/>
      <c r="F36" s="82">
        <f t="shared" si="7"/>
        <v>0</v>
      </c>
      <c r="G36" s="265">
        <f>SUM(F36:F38)</f>
        <v>0</v>
      </c>
      <c r="H36" s="10"/>
      <c r="K36" s="10"/>
    </row>
    <row r="37" spans="1:11" s="51" customFormat="1" ht="20.100000000000001" customHeight="1" x14ac:dyDescent="0.25">
      <c r="A37" s="266"/>
      <c r="B37" s="61" t="s">
        <v>16</v>
      </c>
      <c r="C37" s="54"/>
      <c r="D37" s="49" t="s">
        <v>6</v>
      </c>
      <c r="E37" s="50"/>
      <c r="F37" s="83">
        <f t="shared" si="7"/>
        <v>0</v>
      </c>
      <c r="G37" s="265"/>
      <c r="H37" s="10"/>
    </row>
    <row r="38" spans="1:11" s="51" customFormat="1" ht="20.100000000000001" customHeight="1" x14ac:dyDescent="0.25">
      <c r="A38" s="266"/>
      <c r="B38" s="61" t="s">
        <v>17</v>
      </c>
      <c r="C38" s="55"/>
      <c r="D38" s="49" t="s">
        <v>8</v>
      </c>
      <c r="E38" s="50"/>
      <c r="F38" s="83">
        <f t="shared" si="7"/>
        <v>0</v>
      </c>
      <c r="G38" s="265"/>
      <c r="H38" s="10"/>
    </row>
    <row r="39" spans="1:11" s="51" customFormat="1" ht="20.100000000000001" customHeight="1" x14ac:dyDescent="0.25">
      <c r="A39" s="266" t="s">
        <v>63</v>
      </c>
      <c r="B39" s="61" t="s">
        <v>69</v>
      </c>
      <c r="C39" s="62"/>
      <c r="D39" s="49" t="s">
        <v>6</v>
      </c>
      <c r="E39" s="50"/>
      <c r="F39" s="83">
        <f t="shared" si="7"/>
        <v>0</v>
      </c>
      <c r="G39" s="267">
        <f>SUM(F39:F40)</f>
        <v>0</v>
      </c>
      <c r="H39" s="10"/>
    </row>
    <row r="40" spans="1:11" s="51" customFormat="1" ht="20.100000000000001" customHeight="1" x14ac:dyDescent="0.25">
      <c r="A40" s="266"/>
      <c r="B40" s="61" t="s">
        <v>70</v>
      </c>
      <c r="C40" s="62"/>
      <c r="D40" s="49" t="s">
        <v>6</v>
      </c>
      <c r="E40" s="50"/>
      <c r="F40" s="83">
        <f t="shared" si="7"/>
        <v>0</v>
      </c>
      <c r="G40" s="267"/>
      <c r="H40" s="10"/>
    </row>
    <row r="41" spans="1:11" ht="35.25" customHeight="1" x14ac:dyDescent="0.25">
      <c r="A41" s="69" t="s">
        <v>81</v>
      </c>
      <c r="B41" s="59" t="s">
        <v>82</v>
      </c>
      <c r="C41" s="58"/>
      <c r="D41" s="12" t="s">
        <v>75</v>
      </c>
      <c r="E41" s="18"/>
      <c r="F41" s="82">
        <f t="shared" si="7"/>
        <v>0</v>
      </c>
      <c r="G41" s="85">
        <f>F41</f>
        <v>0</v>
      </c>
      <c r="H41" s="10"/>
    </row>
    <row r="42" spans="1:11" ht="20.100000000000001" customHeight="1" x14ac:dyDescent="0.25">
      <c r="A42" s="69" t="s">
        <v>99</v>
      </c>
      <c r="B42" s="59" t="s">
        <v>74</v>
      </c>
      <c r="C42" s="14"/>
      <c r="D42" s="12" t="s">
        <v>6</v>
      </c>
      <c r="E42" s="22">
        <f>SUM(G26:G41)</f>
        <v>0</v>
      </c>
      <c r="F42" s="82">
        <f t="shared" si="7"/>
        <v>0</v>
      </c>
      <c r="G42" s="280">
        <f>SUM(F42:F44)</f>
        <v>0</v>
      </c>
      <c r="H42" s="10"/>
      <c r="I42" s="10"/>
      <c r="K42" s="13"/>
    </row>
    <row r="43" spans="1:11" ht="20.100000000000001" customHeight="1" x14ac:dyDescent="0.25">
      <c r="A43" s="69" t="s">
        <v>38</v>
      </c>
      <c r="B43" s="59" t="s">
        <v>84</v>
      </c>
      <c r="C43" s="14"/>
      <c r="D43" s="12" t="s">
        <v>6</v>
      </c>
      <c r="E43" s="22">
        <f>E42</f>
        <v>0</v>
      </c>
      <c r="F43" s="82">
        <f t="shared" si="7"/>
        <v>0</v>
      </c>
      <c r="G43" s="281"/>
      <c r="H43" s="10"/>
    </row>
    <row r="44" spans="1:11" ht="20.100000000000001" customHeight="1" x14ac:dyDescent="0.25">
      <c r="A44" s="69" t="s">
        <v>51</v>
      </c>
      <c r="B44" s="59" t="s">
        <v>53</v>
      </c>
      <c r="C44" s="14"/>
      <c r="D44" s="12" t="s">
        <v>6</v>
      </c>
      <c r="E44" s="22">
        <f>E42</f>
        <v>0</v>
      </c>
      <c r="F44" s="82">
        <f t="shared" si="7"/>
        <v>0</v>
      </c>
      <c r="G44" s="282"/>
      <c r="H44" s="10"/>
    </row>
    <row r="45" spans="1:11" ht="30" customHeight="1" x14ac:dyDescent="0.25">
      <c r="A45" s="256" t="s">
        <v>98</v>
      </c>
      <c r="B45" s="257"/>
      <c r="C45" s="257"/>
      <c r="D45" s="257"/>
      <c r="E45" s="257"/>
      <c r="F45" s="257"/>
      <c r="G45" s="87">
        <f>SUM(G26:G44)</f>
        <v>0</v>
      </c>
      <c r="H45" s="10"/>
      <c r="I45" s="10"/>
    </row>
    <row r="46" spans="1:11" ht="24.95" customHeight="1" x14ac:dyDescent="0.25">
      <c r="A46" s="65" t="s">
        <v>93</v>
      </c>
      <c r="B46" s="66"/>
      <c r="C46" s="66"/>
      <c r="D46" s="66"/>
      <c r="E46" s="66"/>
      <c r="F46" s="67"/>
      <c r="G46" s="68"/>
      <c r="H46" s="10"/>
      <c r="I46" s="10"/>
    </row>
    <row r="47" spans="1:11" ht="20.100000000000001" customHeight="1" x14ac:dyDescent="0.25">
      <c r="A47" s="254" t="s">
        <v>93</v>
      </c>
      <c r="B47" s="255"/>
      <c r="C47" s="58"/>
      <c r="D47" s="12" t="s">
        <v>44</v>
      </c>
      <c r="E47" s="19">
        <v>0.15</v>
      </c>
      <c r="F47" s="82">
        <f>ROUND(E47*C47,0)</f>
        <v>0</v>
      </c>
      <c r="G47" s="86">
        <f>F47</f>
        <v>0</v>
      </c>
      <c r="H47" s="10"/>
      <c r="I47" s="10"/>
    </row>
    <row r="48" spans="1:11" ht="30" customHeight="1" x14ac:dyDescent="0.25">
      <c r="A48" s="256" t="s">
        <v>94</v>
      </c>
      <c r="B48" s="257"/>
      <c r="C48" s="257"/>
      <c r="D48" s="257"/>
      <c r="E48" s="257"/>
      <c r="F48" s="257"/>
      <c r="G48" s="89">
        <f>G45+G47+G24+G10</f>
        <v>0</v>
      </c>
      <c r="H48" s="10"/>
      <c r="I48" s="10"/>
    </row>
    <row r="49" spans="1:11" ht="24.95" customHeight="1" x14ac:dyDescent="0.25">
      <c r="A49" s="258" t="s">
        <v>137</v>
      </c>
      <c r="B49" s="259"/>
      <c r="C49" s="259"/>
      <c r="D49" s="259"/>
      <c r="E49" s="259"/>
      <c r="F49" s="259"/>
      <c r="G49" s="259"/>
      <c r="H49" s="10"/>
      <c r="K49" s="24"/>
    </row>
    <row r="50" spans="1:11" ht="20.100000000000001" customHeight="1" x14ac:dyDescent="0.25">
      <c r="A50" s="69" t="s">
        <v>141</v>
      </c>
      <c r="B50" s="59" t="s">
        <v>144</v>
      </c>
      <c r="C50" s="58"/>
      <c r="D50" s="12" t="s">
        <v>6</v>
      </c>
      <c r="E50" s="11">
        <v>1</v>
      </c>
      <c r="F50" s="82">
        <f>ROUND(E50*C50,0)</f>
        <v>0</v>
      </c>
      <c r="G50" s="85">
        <f>SUM(F50:F50)</f>
        <v>0</v>
      </c>
      <c r="H50" s="10"/>
    </row>
    <row r="51" spans="1:11" ht="20.100000000000001" customHeight="1" x14ac:dyDescent="0.25">
      <c r="A51" s="69" t="s">
        <v>140</v>
      </c>
      <c r="B51" s="60" t="s">
        <v>145</v>
      </c>
      <c r="C51" s="58"/>
      <c r="D51" s="12" t="s">
        <v>6</v>
      </c>
      <c r="E51" s="11">
        <v>1</v>
      </c>
      <c r="F51" s="82">
        <f>E51*C51</f>
        <v>0</v>
      </c>
      <c r="G51" s="86">
        <f>SUM(F51:F51)</f>
        <v>0</v>
      </c>
      <c r="H51" s="10"/>
    </row>
    <row r="52" spans="1:11" ht="30" customHeight="1" x14ac:dyDescent="0.25">
      <c r="A52" s="252" t="str">
        <f>CONCATENATE(A49," Subtotal: ")</f>
        <v xml:space="preserve">Brownfield Plan and Act 381 Work Plans Subtotal: </v>
      </c>
      <c r="B52" s="253"/>
      <c r="C52" s="253"/>
      <c r="D52" s="253"/>
      <c r="E52" s="253"/>
      <c r="F52" s="253"/>
      <c r="G52" s="87">
        <f>SUM(G50:G51)</f>
        <v>0</v>
      </c>
      <c r="H52" s="10"/>
    </row>
    <row r="53" spans="1:11" ht="20.100000000000001" hidden="1" customHeight="1" x14ac:dyDescent="0.25">
      <c r="A53" s="81"/>
      <c r="B53" s="63" t="s">
        <v>54</v>
      </c>
      <c r="C53" s="58"/>
      <c r="D53" s="19" t="s">
        <v>6</v>
      </c>
      <c r="E53" s="20">
        <v>1</v>
      </c>
      <c r="F53" s="82">
        <f>ROUND(C53*E53,0)</f>
        <v>0</v>
      </c>
      <c r="G53" s="85">
        <f>F53</f>
        <v>0</v>
      </c>
      <c r="H53" s="10"/>
    </row>
    <row r="54" spans="1:11" ht="30" customHeight="1" thickBot="1" x14ac:dyDescent="0.3">
      <c r="A54" s="278" t="s">
        <v>13</v>
      </c>
      <c r="B54" s="279"/>
      <c r="C54" s="279"/>
      <c r="D54" s="279"/>
      <c r="E54" s="279"/>
      <c r="F54" s="279"/>
      <c r="G54" s="88">
        <f>G48+G52</f>
        <v>0</v>
      </c>
      <c r="H54" s="10"/>
      <c r="I54" s="10"/>
      <c r="K54" s="10"/>
    </row>
    <row r="55" spans="1:11" ht="15" customHeight="1" thickTop="1" x14ac:dyDescent="0.25">
      <c r="A55" s="36"/>
      <c r="B55" s="36"/>
      <c r="C55" s="36"/>
      <c r="D55" s="36"/>
      <c r="E55" s="36"/>
      <c r="F55" s="36"/>
      <c r="G55" s="203"/>
      <c r="H55" s="10"/>
      <c r="I55" s="10"/>
      <c r="K55" s="10"/>
    </row>
    <row r="56" spans="1:11" ht="21.95" customHeight="1" x14ac:dyDescent="0.25">
      <c r="A56" s="25" t="s">
        <v>46</v>
      </c>
      <c r="B56" s="26"/>
      <c r="H56" s="10"/>
      <c r="K56" s="28"/>
    </row>
    <row r="57" spans="1:11" ht="21.95" customHeight="1" x14ac:dyDescent="0.25">
      <c r="A57" s="26" t="s">
        <v>76</v>
      </c>
      <c r="B57" s="26"/>
      <c r="C57" s="26"/>
      <c r="D57" s="26"/>
      <c r="E57" s="26"/>
      <c r="F57" s="29"/>
      <c r="G57" s="28"/>
      <c r="H57" s="10"/>
      <c r="I57" s="10"/>
    </row>
    <row r="58" spans="1:11" x14ac:dyDescent="0.25">
      <c r="A58" s="26"/>
      <c r="F58" s="31"/>
      <c r="G58" s="32"/>
      <c r="H58" s="10"/>
      <c r="I58" s="10"/>
    </row>
    <row r="59" spans="1:11" ht="14.25" customHeight="1" x14ac:dyDescent="0.25">
      <c r="A59" s="7"/>
      <c r="B59" s="7"/>
      <c r="F59" s="33"/>
      <c r="G59" s="32"/>
    </row>
    <row r="60" spans="1:11" x14ac:dyDescent="0.25">
      <c r="C60" s="34"/>
      <c r="E60" s="35"/>
      <c r="G60" s="32"/>
    </row>
    <row r="61" spans="1:11" x14ac:dyDescent="0.25">
      <c r="G61" s="32"/>
    </row>
    <row r="62" spans="1:11" x14ac:dyDescent="0.25">
      <c r="G62" s="32"/>
      <c r="I62" s="10"/>
      <c r="J62" s="10"/>
      <c r="K62" s="10"/>
    </row>
    <row r="63" spans="1:11" s="30" customFormat="1" x14ac:dyDescent="0.25">
      <c r="B63" s="4"/>
      <c r="C63" s="37"/>
      <c r="D63" s="27"/>
      <c r="E63" s="34"/>
      <c r="F63" s="27"/>
      <c r="G63" s="27"/>
      <c r="I63" s="38"/>
      <c r="K63" s="39"/>
    </row>
    <row r="64" spans="1:11" s="30" customFormat="1" x14ac:dyDescent="0.25">
      <c r="C64" s="27"/>
      <c r="D64" s="27"/>
      <c r="E64" s="27"/>
      <c r="F64" s="27"/>
      <c r="G64" s="27"/>
      <c r="I64" s="40"/>
    </row>
    <row r="65" spans="6:6" x14ac:dyDescent="0.25">
      <c r="F65" s="32"/>
    </row>
  </sheetData>
  <mergeCells count="31">
    <mergeCell ref="A54:F54"/>
    <mergeCell ref="G42:G44"/>
    <mergeCell ref="A45:F45"/>
    <mergeCell ref="A25:G25"/>
    <mergeCell ref="A26:A27"/>
    <mergeCell ref="G26:G27"/>
    <mergeCell ref="A33:A34"/>
    <mergeCell ref="A49:G49"/>
    <mergeCell ref="A52:F52"/>
    <mergeCell ref="G33:G34"/>
    <mergeCell ref="A36:A38"/>
    <mergeCell ref="G36:G38"/>
    <mergeCell ref="A1:G1"/>
    <mergeCell ref="A2:A3"/>
    <mergeCell ref="B2:B3"/>
    <mergeCell ref="C2:C3"/>
    <mergeCell ref="D2:D3"/>
    <mergeCell ref="E2:E3"/>
    <mergeCell ref="F2:F3"/>
    <mergeCell ref="G2:G3"/>
    <mergeCell ref="A24:F24"/>
    <mergeCell ref="A47:B47"/>
    <mergeCell ref="A48:F48"/>
    <mergeCell ref="A4:G4"/>
    <mergeCell ref="A11:G11"/>
    <mergeCell ref="A7:G7"/>
    <mergeCell ref="A10:F10"/>
    <mergeCell ref="A28:A31"/>
    <mergeCell ref="G28:G31"/>
    <mergeCell ref="A39:A40"/>
    <mergeCell ref="G39:G40"/>
  </mergeCells>
  <printOptions horizontalCentered="1" verticalCentered="1"/>
  <pageMargins left="0.93" right="0.93" top="1.3" bottom="0.38" header="0.5" footer="0.39"/>
  <pageSetup paperSize="3" scale="64" orientation="landscape" r:id="rId1"/>
  <headerFooter alignWithMargins="0">
    <oddHeader>&amp;L&amp;G&amp;C&amp;"Arial,Bold"&amp;14&amp;K0076C0TABLE 1B
MSF ELIGIBLE ACTIVITIES AND COSTS
&amp;D</oddHeader>
  </headerFooter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98473C79B25D499204D3744931798C" ma:contentTypeVersion="12" ma:contentTypeDescription="Create a new document." ma:contentTypeScope="" ma:versionID="4d7b35156920eb267a867a49ee14db1a">
  <xsd:schema xmlns:xsd="http://www.w3.org/2001/XMLSchema" xmlns:xs="http://www.w3.org/2001/XMLSchema" xmlns:p="http://schemas.microsoft.com/office/2006/metadata/properties" xmlns:ns3="eecd6b2d-be24-47e4-9240-0c7b9aefc8f8" xmlns:ns4="d08160ff-bb9c-4ef2-b18b-eaf98bdac606" targetNamespace="http://schemas.microsoft.com/office/2006/metadata/properties" ma:root="true" ma:fieldsID="20b75aa13be592236a469ed1ddf1cb8e" ns3:_="" ns4:_="">
    <xsd:import namespace="eecd6b2d-be24-47e4-9240-0c7b9aefc8f8"/>
    <xsd:import namespace="d08160ff-bb9c-4ef2-b18b-eaf98bdac60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d6b2d-be24-47e4-9240-0c7b9aefc8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8160ff-bb9c-4ef2-b18b-eaf98bdac60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S w i f t T o k e n s   x m l n s : x s i = " h t t p : / / w w w . w 3 . o r g / 2 0 0 1 / X M L S c h e m a - i n s t a n c e "   x m l n s : x s d = " h t t p : / / w w w . w 3 . o r g / 2 0 0 1 / X M L S c h e m a " > < T o k e n s / > < / S w i f t T o k e n s > 
</file>

<file path=customXml/itemProps1.xml><?xml version="1.0" encoding="utf-8"?>
<ds:datastoreItem xmlns:ds="http://schemas.openxmlformats.org/officeDocument/2006/customXml" ds:itemID="{6E73FBFA-49BC-4254-9052-873332DB953B}">
  <ds:schemaRefs>
    <ds:schemaRef ds:uri="http://purl.org/dc/elements/1.1/"/>
    <ds:schemaRef ds:uri="http://schemas.microsoft.com/office/2006/metadata/properties"/>
    <ds:schemaRef ds:uri="eecd6b2d-be24-47e4-9240-0c7b9aefc8f8"/>
    <ds:schemaRef ds:uri="d08160ff-bb9c-4ef2-b18b-eaf98bdac606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CC59DE0-B829-4821-BF73-2D6C62AF68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FAEFB6-147C-44B4-993A-B09320E312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cd6b2d-be24-47e4-9240-0c7b9aefc8f8"/>
    <ds:schemaRef ds:uri="d08160ff-bb9c-4ef2-b18b-eaf98bdac6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9655BDD-D7A5-41F5-AB6F-C2D0AEC0BCAB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EGLE Activities Example</vt:lpstr>
      <vt:lpstr>MSF Activities Example </vt:lpstr>
      <vt:lpstr>'EGLE Activities Example'!Print_Area</vt:lpstr>
      <vt:lpstr>'MSF Activities Example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James Harless</cp:lastModifiedBy>
  <cp:lastPrinted>2024-05-02T13:45:16Z</cp:lastPrinted>
  <dcterms:created xsi:type="dcterms:W3CDTF">2011-01-23T15:14:56Z</dcterms:created>
  <dcterms:modified xsi:type="dcterms:W3CDTF">2024-05-02T13:45:21Z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lanSwiftJobName">
    <vt:lpwstr/>
  </property>
  <property fmtid="{D5CDD505-2E9C-101B-9397-08002B2CF9AE}" pid="3" name="PlanSwiftJobGuid">
    <vt:lpwstr/>
  </property>
  <property fmtid="{D5CDD505-2E9C-101B-9397-08002B2CF9AE}" pid="4" name="LinkedDataId">
    <vt:lpwstr>{69655BDD-D7A5-41F5-AB6F-C2D0AEC0BCAB}</vt:lpwstr>
  </property>
  <property fmtid="{D5CDD505-2E9C-101B-9397-08002B2CF9AE}" pid="5" name="ContentTypeId">
    <vt:lpwstr>0x0101001998473C79B25D499204D3744931798C</vt:lpwstr>
  </property>
</Properties>
</file>